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D:\Homepage\Encyclopedia\DataBase\"/>
    </mc:Choice>
  </mc:AlternateContent>
  <bookViews>
    <workbookView xWindow="0" yWindow="0" windowWidth="28800" windowHeight="12210"/>
  </bookViews>
  <sheets>
    <sheet name="Trimagic 12" sheetId="1" r:id="rId1"/>
    <sheet name="LDRS" sheetId="21" r:id="rId2"/>
  </sheets>
  <definedNames>
    <definedName name="bimagicsum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 a="1"/>
  <c r="E7" i="1" s="1"/>
  <c r="B3" i="1"/>
  <c r="O297" i="21" a="1"/>
  <c r="O283" i="21" a="1"/>
  <c r="O269" i="21" a="1"/>
  <c r="M17" i="1" l="1"/>
  <c r="M15" i="1"/>
  <c r="M13" i="1"/>
  <c r="E11" i="1"/>
  <c r="M7" i="1"/>
  <c r="H18" i="1"/>
  <c r="P16" i="1"/>
  <c r="L15" i="1"/>
  <c r="L13" i="1"/>
  <c r="L9" i="1"/>
  <c r="O18" i="1"/>
  <c r="K17" i="1"/>
  <c r="O14" i="1"/>
  <c r="K13" i="1"/>
  <c r="G8" i="1"/>
  <c r="I18" i="1"/>
  <c r="I16" i="1"/>
  <c r="I14" i="1"/>
  <c r="I12" i="1"/>
  <c r="I10" i="1"/>
  <c r="E9" i="1"/>
  <c r="P10" i="1"/>
  <c r="E17" i="1"/>
  <c r="E15" i="1"/>
  <c r="E13" i="1"/>
  <c r="M11" i="1"/>
  <c r="M9" i="1"/>
  <c r="I8" i="1"/>
  <c r="P18" i="1"/>
  <c r="L17" i="1"/>
  <c r="H16" i="1"/>
  <c r="P14" i="1"/>
  <c r="H14" i="1"/>
  <c r="P12" i="1"/>
  <c r="H12" i="1"/>
  <c r="L11" i="1"/>
  <c r="H10" i="1"/>
  <c r="P8" i="1"/>
  <c r="H8" i="1"/>
  <c r="L7" i="1"/>
  <c r="G18" i="1"/>
  <c r="O16" i="1"/>
  <c r="G16" i="1"/>
  <c r="K15" i="1"/>
  <c r="G14" i="1"/>
  <c r="O12" i="1"/>
  <c r="G12" i="1"/>
  <c r="K11" i="1"/>
  <c r="O10" i="1"/>
  <c r="G10" i="1"/>
  <c r="K9" i="1"/>
  <c r="O8" i="1"/>
  <c r="K7" i="1"/>
  <c r="N18" i="1"/>
  <c r="F18" i="1"/>
  <c r="J17" i="1"/>
  <c r="N16" i="1"/>
  <c r="F16" i="1"/>
  <c r="J15" i="1"/>
  <c r="N14" i="1"/>
  <c r="F14" i="1"/>
  <c r="J13" i="1"/>
  <c r="N12" i="1"/>
  <c r="F12" i="1"/>
  <c r="J11" i="1"/>
  <c r="N10" i="1"/>
  <c r="F10" i="1"/>
  <c r="J9" i="1"/>
  <c r="N8" i="1"/>
  <c r="F8" i="1"/>
  <c r="J7" i="1"/>
  <c r="M18" i="1"/>
  <c r="E18" i="1"/>
  <c r="I17" i="1"/>
  <c r="M16" i="1"/>
  <c r="E16" i="1"/>
  <c r="I15" i="1"/>
  <c r="M14" i="1"/>
  <c r="E14" i="1"/>
  <c r="I13" i="1"/>
  <c r="M12" i="1"/>
  <c r="E12" i="1"/>
  <c r="I11" i="1"/>
  <c r="M10" i="1"/>
  <c r="E10" i="1"/>
  <c r="I9" i="1"/>
  <c r="M8" i="1"/>
  <c r="E8" i="1"/>
  <c r="I7" i="1"/>
  <c r="L18" i="1"/>
  <c r="P17" i="1"/>
  <c r="H17" i="1"/>
  <c r="L16" i="1"/>
  <c r="P15" i="1"/>
  <c r="H15" i="1"/>
  <c r="L14" i="1"/>
  <c r="P13" i="1"/>
  <c r="H13" i="1"/>
  <c r="L12" i="1"/>
  <c r="P11" i="1"/>
  <c r="H11" i="1"/>
  <c r="L10" i="1"/>
  <c r="P9" i="1"/>
  <c r="H9" i="1"/>
  <c r="L8" i="1"/>
  <c r="P7" i="1"/>
  <c r="H7" i="1"/>
  <c r="K18" i="1"/>
  <c r="O17" i="1"/>
  <c r="G17" i="1"/>
  <c r="K16" i="1"/>
  <c r="O15" i="1"/>
  <c r="G15" i="1"/>
  <c r="K14" i="1"/>
  <c r="O13" i="1"/>
  <c r="G13" i="1"/>
  <c r="K12" i="1"/>
  <c r="O11" i="1"/>
  <c r="G11" i="1"/>
  <c r="K10" i="1"/>
  <c r="O9" i="1"/>
  <c r="G9" i="1"/>
  <c r="K8" i="1"/>
  <c r="O7" i="1"/>
  <c r="G7" i="1"/>
  <c r="J18" i="1"/>
  <c r="N17" i="1"/>
  <c r="F17" i="1"/>
  <c r="J16" i="1"/>
  <c r="N15" i="1"/>
  <c r="F15" i="1"/>
  <c r="J14" i="1"/>
  <c r="N13" i="1"/>
  <c r="F13" i="1"/>
  <c r="J12" i="1"/>
  <c r="N11" i="1"/>
  <c r="F11" i="1"/>
  <c r="J10" i="1"/>
  <c r="N9" i="1"/>
  <c r="F9" i="1"/>
  <c r="J8" i="1"/>
  <c r="N7" i="1"/>
  <c r="F7" i="1"/>
  <c r="B5" i="1" l="1"/>
  <c r="B6" i="1"/>
  <c r="E23" i="1" l="1" a="1"/>
  <c r="E24" i="1" a="1"/>
  <c r="I23" i="1" l="1"/>
  <c r="O23" i="1"/>
  <c r="M23" i="1"/>
  <c r="G23" i="1"/>
  <c r="K23" i="1"/>
  <c r="N23" i="1"/>
  <c r="E23" i="1"/>
  <c r="J23" i="1"/>
  <c r="F23" i="1"/>
  <c r="P23" i="1"/>
  <c r="L23" i="1"/>
  <c r="H23" i="1"/>
  <c r="G24" i="1"/>
  <c r="L24" i="1"/>
  <c r="K24" i="1"/>
  <c r="J24" i="1"/>
  <c r="E24" i="1"/>
  <c r="I24" i="1"/>
  <c r="N24" i="1"/>
  <c r="H24" i="1"/>
  <c r="F24" i="1"/>
  <c r="M24" i="1"/>
  <c r="P24" i="1"/>
  <c r="O24" i="1"/>
  <c r="Q7" i="1" l="1"/>
  <c r="H4" i="1"/>
  <c r="E21" i="1"/>
  <c r="C5" i="1"/>
  <c r="D6" i="1"/>
  <c r="R7" i="1"/>
  <c r="E19" i="1"/>
  <c r="G5" i="1"/>
  <c r="B4" i="1"/>
  <c r="H21" i="1"/>
  <c r="I6" i="1"/>
  <c r="K4" i="1"/>
  <c r="J5" i="1"/>
  <c r="H19" i="1"/>
  <c r="H20" i="1"/>
  <c r="B7" i="1"/>
  <c r="S10" i="1"/>
  <c r="D9" i="1"/>
  <c r="C8" i="1"/>
  <c r="R10" i="1"/>
  <c r="Q10" i="1"/>
  <c r="J20" i="1"/>
  <c r="J21" i="1"/>
  <c r="M4" i="1"/>
  <c r="L5" i="1"/>
  <c r="J19" i="1"/>
  <c r="K6" i="1"/>
  <c r="F6" i="1"/>
  <c r="O5" i="1"/>
  <c r="N6" i="1"/>
  <c r="M19" i="1"/>
  <c r="P4" i="1"/>
  <c r="M21" i="1"/>
  <c r="M20" i="1"/>
  <c r="B10" i="1"/>
  <c r="S13" i="1"/>
  <c r="C11" i="1"/>
  <c r="Q13" i="1"/>
  <c r="R13" i="1"/>
  <c r="D12" i="1"/>
  <c r="G19" i="1"/>
  <c r="G20" i="1"/>
  <c r="I5" i="1"/>
  <c r="G21" i="1"/>
  <c r="H6" i="1"/>
  <c r="J4" i="1"/>
  <c r="P21" i="1"/>
  <c r="Q6" i="1"/>
  <c r="S4" i="1"/>
  <c r="R5" i="1"/>
  <c r="P20" i="1"/>
  <c r="P19" i="1"/>
  <c r="C14" i="1"/>
  <c r="S16" i="1"/>
  <c r="D15" i="1"/>
  <c r="R16" i="1"/>
  <c r="Q16" i="1"/>
  <c r="B13" i="1"/>
  <c r="F19" i="1"/>
  <c r="H5" i="1"/>
  <c r="F21" i="1"/>
  <c r="G6" i="1"/>
  <c r="I4" i="1"/>
  <c r="F20" i="1"/>
  <c r="O19" i="1"/>
  <c r="O21" i="1"/>
  <c r="P6" i="1"/>
  <c r="R4" i="1"/>
  <c r="O20" i="1"/>
  <c r="Q5" i="1"/>
  <c r="L20" i="1"/>
  <c r="N5" i="1"/>
  <c r="L19" i="1"/>
  <c r="O4" i="1"/>
  <c r="L21" i="1"/>
  <c r="M6" i="1"/>
  <c r="S9" i="1"/>
  <c r="Q9" i="1"/>
  <c r="R9" i="1"/>
  <c r="D8" i="1"/>
  <c r="C7" i="1"/>
  <c r="N19" i="1"/>
  <c r="N21" i="1"/>
  <c r="O6" i="1"/>
  <c r="Q4" i="1"/>
  <c r="P5" i="1"/>
  <c r="N20" i="1"/>
  <c r="S12" i="1"/>
  <c r="C10" i="1"/>
  <c r="R12" i="1"/>
  <c r="D11" i="1"/>
  <c r="B9" i="1"/>
  <c r="Q12" i="1"/>
  <c r="Q15" i="1"/>
  <c r="R15" i="1"/>
  <c r="D14" i="1"/>
  <c r="B12" i="1"/>
  <c r="S15" i="1"/>
  <c r="C13" i="1"/>
  <c r="I21" i="1"/>
  <c r="J6" i="1"/>
  <c r="L4" i="1"/>
  <c r="I20" i="1"/>
  <c r="K5" i="1"/>
  <c r="I19" i="1"/>
  <c r="D17" i="1"/>
  <c r="S18" i="1"/>
  <c r="R18" i="1"/>
  <c r="B15" i="1"/>
  <c r="C16" i="1"/>
  <c r="Q18" i="1"/>
  <c r="K20" i="1"/>
  <c r="M5" i="1"/>
  <c r="K19" i="1"/>
  <c r="K21" i="1"/>
  <c r="L6" i="1"/>
  <c r="N4" i="1"/>
  <c r="S7" i="1"/>
  <c r="S8" i="1"/>
  <c r="R8" i="1"/>
  <c r="Q8" i="1"/>
  <c r="C6" i="1"/>
  <c r="D7" i="1"/>
  <c r="Q11" i="1"/>
  <c r="R11" i="1"/>
  <c r="B8" i="1"/>
  <c r="C9" i="1"/>
  <c r="D10" i="1"/>
  <c r="S11" i="1"/>
  <c r="S14" i="1"/>
  <c r="R14" i="1"/>
  <c r="D13" i="1"/>
  <c r="B11" i="1"/>
  <c r="C12" i="1"/>
  <c r="Q14" i="1"/>
  <c r="E20" i="1"/>
  <c r="B14" i="1"/>
  <c r="C15" i="1"/>
  <c r="D16" i="1"/>
  <c r="S17" i="1"/>
  <c r="Q17" i="1"/>
  <c r="R17" i="1"/>
  <c r="E6" i="1" l="1"/>
  <c r="D5" i="1"/>
  <c r="C4" i="1"/>
  <c r="E26" i="1" l="1" a="1"/>
  <c r="H26" i="1" l="1"/>
  <c r="E26" i="1"/>
  <c r="G26" i="1"/>
  <c r="L26" i="1"/>
  <c r="M26" i="1"/>
  <c r="O26" i="1"/>
  <c r="N26" i="1"/>
  <c r="K26" i="1"/>
  <c r="F26" i="1"/>
  <c r="J26" i="1"/>
  <c r="I26" i="1"/>
  <c r="P26" i="1"/>
  <c r="E27" i="1" l="1"/>
  <c r="E34" i="1" s="1"/>
  <c r="B27" i="1" l="1"/>
  <c r="P27" i="1"/>
  <c r="C27" i="1" l="1"/>
  <c r="F27" i="1" s="1" a="1"/>
  <c r="P34" i="1"/>
  <c r="L27" i="1" l="1"/>
  <c r="K27" i="1"/>
  <c r="J27" i="1"/>
  <c r="I27" i="1"/>
  <c r="H27" i="1"/>
  <c r="O27" i="1"/>
  <c r="N27" i="1"/>
  <c r="G27" i="1"/>
  <c r="F27" i="1"/>
  <c r="M27" i="1"/>
  <c r="F28" i="1" l="1"/>
  <c r="B28" i="1" l="1"/>
  <c r="F34" i="1"/>
  <c r="O28" i="1"/>
  <c r="C28" i="1" l="1"/>
  <c r="G28" i="1" s="1" a="1"/>
  <c r="O34" i="1"/>
  <c r="J28" i="1" l="1"/>
  <c r="H28" i="1"/>
  <c r="I28" i="1"/>
  <c r="G28" i="1"/>
  <c r="N28" i="1"/>
  <c r="M28" i="1"/>
  <c r="L28" i="1"/>
  <c r="K28" i="1"/>
  <c r="G29" i="1" l="1"/>
  <c r="B29" i="1" l="1"/>
  <c r="G34" i="1"/>
  <c r="N29" i="1"/>
  <c r="N34" i="1" l="1"/>
  <c r="C29" i="1"/>
  <c r="H29" i="1" s="1" a="1"/>
  <c r="L29" i="1" l="1"/>
  <c r="K29" i="1"/>
  <c r="J29" i="1"/>
  <c r="I29" i="1"/>
  <c r="H29" i="1"/>
  <c r="M29" i="1"/>
  <c r="H30" i="1" l="1"/>
  <c r="B30" i="1" l="1"/>
  <c r="H34" i="1"/>
  <c r="M30" i="1"/>
  <c r="M34" i="1" l="1"/>
  <c r="C30" i="1"/>
  <c r="I30" i="1" s="1" a="1"/>
  <c r="J30" i="1" l="1"/>
  <c r="L30" i="1"/>
  <c r="K30" i="1"/>
  <c r="I30" i="1"/>
  <c r="I31" i="1" l="1"/>
  <c r="B31" i="1" l="1"/>
  <c r="L31" i="1"/>
  <c r="I34" i="1"/>
  <c r="L34" i="1" l="1"/>
  <c r="C31" i="1"/>
  <c r="J31" i="1" s="1" a="1"/>
  <c r="J31" i="1" l="1"/>
  <c r="K31" i="1"/>
  <c r="J32" i="1" l="1"/>
  <c r="K32" i="1" s="1"/>
  <c r="K34" i="1" s="1"/>
  <c r="J34" i="1" l="1"/>
  <c r="E37" i="1" s="1" a="1"/>
  <c r="P37" i="1" l="1"/>
  <c r="E37" i="1"/>
  <c r="O37" i="1"/>
  <c r="F37" i="1"/>
  <c r="N37" i="1"/>
  <c r="G37" i="1"/>
  <c r="M37" i="1"/>
  <c r="H37" i="1"/>
  <c r="L37" i="1"/>
  <c r="I37" i="1"/>
  <c r="K37" i="1"/>
  <c r="J37" i="1"/>
  <c r="E38" i="1" l="1" a="1"/>
  <c r="E38" i="1" l="1"/>
  <c r="P38" i="1"/>
  <c r="O38" i="1"/>
  <c r="N38" i="1"/>
  <c r="M38" i="1"/>
  <c r="I38" i="1"/>
  <c r="L38" i="1"/>
  <c r="K38" i="1"/>
  <c r="F38" i="1"/>
  <c r="J38" i="1"/>
  <c r="G38" i="1"/>
  <c r="H38" i="1"/>
  <c r="E44" i="1" l="1" a="1"/>
  <c r="B40" i="1"/>
  <c r="F44" i="1" l="1"/>
  <c r="E44" i="1"/>
  <c r="P49" i="1"/>
  <c r="L44" i="1"/>
  <c r="G51" i="1"/>
  <c r="O45" i="1"/>
  <c r="J52" i="1"/>
  <c r="F47" i="1"/>
  <c r="P54" i="1"/>
  <c r="M55" i="1"/>
  <c r="L55" i="1"/>
  <c r="O54" i="1"/>
  <c r="K49" i="1"/>
  <c r="G44" i="1"/>
  <c r="E53" i="1"/>
  <c r="H54" i="1"/>
  <c r="H44" i="1"/>
  <c r="N50" i="1"/>
  <c r="J45" i="1"/>
  <c r="H55" i="1"/>
  <c r="H49" i="1"/>
  <c r="O55" i="1"/>
  <c r="K50" i="1"/>
  <c r="G45" i="1"/>
  <c r="N51" i="1"/>
  <c r="J46" i="1"/>
  <c r="L45" i="1"/>
  <c r="M53" i="1"/>
  <c r="L53" i="1"/>
  <c r="G54" i="1"/>
  <c r="O48" i="1"/>
  <c r="M52" i="1"/>
  <c r="I52" i="1"/>
  <c r="P52" i="1"/>
  <c r="J55" i="1"/>
  <c r="F50" i="1"/>
  <c r="N44" i="1"/>
  <c r="P53" i="1"/>
  <c r="L48" i="1"/>
  <c r="G55" i="1"/>
  <c r="O49" i="1"/>
  <c r="K44" i="1"/>
  <c r="F51" i="1"/>
  <c r="N45" i="1"/>
  <c r="M54" i="1"/>
  <c r="E51" i="1"/>
  <c r="H52" i="1"/>
  <c r="K53" i="1"/>
  <c r="G48" i="1"/>
  <c r="M48" i="1"/>
  <c r="M51" i="1"/>
  <c r="L51" i="1"/>
  <c r="N54" i="1"/>
  <c r="J49" i="1"/>
  <c r="I55" i="1"/>
  <c r="H53" i="1"/>
  <c r="P47" i="1"/>
  <c r="K54" i="1"/>
  <c r="G49" i="1"/>
  <c r="N55" i="1"/>
  <c r="J50" i="1"/>
  <c r="F45" i="1"/>
  <c r="E52" i="1"/>
  <c r="M49" i="1"/>
  <c r="P50" i="1"/>
  <c r="O52" i="1"/>
  <c r="K47" i="1"/>
  <c r="I47" i="1"/>
  <c r="I50" i="1"/>
  <c r="H50" i="1"/>
  <c r="F54" i="1"/>
  <c r="N48" i="1"/>
  <c r="I53" i="1"/>
  <c r="L52" i="1"/>
  <c r="H47" i="1"/>
  <c r="O53" i="1"/>
  <c r="K48" i="1"/>
  <c r="F55" i="1"/>
  <c r="N49" i="1"/>
  <c r="J44" i="1"/>
  <c r="E50" i="1"/>
  <c r="E49" i="1"/>
  <c r="L49" i="1"/>
  <c r="G52" i="1"/>
  <c r="O46" i="1"/>
  <c r="M44" i="1"/>
  <c r="I48" i="1"/>
  <c r="P48" i="1"/>
  <c r="J53" i="1"/>
  <c r="F48" i="1"/>
  <c r="M50" i="1"/>
  <c r="P51" i="1"/>
  <c r="L46" i="1"/>
  <c r="G53" i="1"/>
  <c r="O47" i="1"/>
  <c r="J54" i="1"/>
  <c r="F49" i="1"/>
  <c r="E54" i="1"/>
  <c r="E48" i="1"/>
  <c r="M47" i="1"/>
  <c r="L47" i="1"/>
  <c r="K51" i="1"/>
  <c r="G46" i="1"/>
  <c r="L54" i="1"/>
  <c r="E47" i="1"/>
  <c r="H48" i="1"/>
  <c r="N52" i="1"/>
  <c r="J47" i="1"/>
  <c r="I49" i="1"/>
  <c r="H51" i="1"/>
  <c r="P45" i="1"/>
  <c r="K52" i="1"/>
  <c r="G47" i="1"/>
  <c r="N53" i="1"/>
  <c r="J48" i="1"/>
  <c r="I51" i="1"/>
  <c r="I45" i="1"/>
  <c r="I46" i="1"/>
  <c r="P44" i="1"/>
  <c r="O50" i="1"/>
  <c r="K45" i="1"/>
  <c r="E55" i="1"/>
  <c r="M45" i="1"/>
  <c r="P46" i="1"/>
  <c r="F52" i="1"/>
  <c r="N46" i="1"/>
  <c r="M46" i="1"/>
  <c r="L50" i="1"/>
  <c r="H45" i="1"/>
  <c r="O51" i="1"/>
  <c r="K46" i="1"/>
  <c r="F53" i="1"/>
  <c r="N47" i="1"/>
  <c r="E46" i="1"/>
  <c r="P55" i="1"/>
  <c r="E45" i="1"/>
  <c r="K55" i="1"/>
  <c r="G50" i="1"/>
  <c r="O44" i="1"/>
  <c r="I54" i="1"/>
  <c r="I44" i="1"/>
  <c r="H46" i="1"/>
  <c r="J51" i="1"/>
  <c r="F46" i="1"/>
  <c r="B42" i="1" l="1"/>
  <c r="B43" i="1"/>
  <c r="AC3" i="21" a="1"/>
  <c r="AC3" i="21" s="1"/>
  <c r="B49" i="1"/>
  <c r="C50" i="1"/>
  <c r="R52" i="1"/>
  <c r="S52" i="1"/>
  <c r="Q52" i="1"/>
  <c r="D51" i="1"/>
  <c r="R41" i="1"/>
  <c r="O56" i="1"/>
  <c r="P43" i="1"/>
  <c r="Q42" i="1"/>
  <c r="O58" i="1"/>
  <c r="O57" i="1"/>
  <c r="C51" i="1"/>
  <c r="B50" i="1"/>
  <c r="S53" i="1"/>
  <c r="R53" i="1"/>
  <c r="D52" i="1"/>
  <c r="Q53" i="1"/>
  <c r="F57" i="1"/>
  <c r="G43" i="1"/>
  <c r="F58" i="1"/>
  <c r="F56" i="1"/>
  <c r="I41" i="1"/>
  <c r="H42" i="1"/>
  <c r="H58" i="1"/>
  <c r="H57" i="1"/>
  <c r="H56" i="1"/>
  <c r="J42" i="1"/>
  <c r="K41" i="1"/>
  <c r="I43" i="1"/>
  <c r="C49" i="1"/>
  <c r="S51" i="1"/>
  <c r="D50" i="1"/>
  <c r="B48" i="1"/>
  <c r="R51" i="1"/>
  <c r="Q51" i="1"/>
  <c r="F43" i="1"/>
  <c r="Q44" i="1"/>
  <c r="E60" i="1" a="1"/>
  <c r="G42" i="1"/>
  <c r="R44" i="1"/>
  <c r="B41" i="1"/>
  <c r="S44" i="1"/>
  <c r="E58" i="1"/>
  <c r="D43" i="1"/>
  <c r="E57" i="1"/>
  <c r="H41" i="1"/>
  <c r="C42" i="1"/>
  <c r="E56" i="1"/>
  <c r="P56" i="1"/>
  <c r="S41" i="1"/>
  <c r="Q43" i="1"/>
  <c r="P58" i="1"/>
  <c r="R42" i="1"/>
  <c r="P57" i="1"/>
  <c r="C52" i="1"/>
  <c r="D53" i="1"/>
  <c r="Q54" i="1"/>
  <c r="S54" i="1"/>
  <c r="B51" i="1"/>
  <c r="R54" i="1"/>
  <c r="Q55" i="1"/>
  <c r="S55" i="1"/>
  <c r="D54" i="1"/>
  <c r="B52" i="1"/>
  <c r="R55" i="1"/>
  <c r="C53" i="1"/>
  <c r="J58" i="1"/>
  <c r="M41" i="1"/>
  <c r="J57" i="1"/>
  <c r="J56" i="1"/>
  <c r="L42" i="1"/>
  <c r="K43" i="1"/>
  <c r="S48" i="1"/>
  <c r="D47" i="1"/>
  <c r="B45" i="1"/>
  <c r="C46" i="1"/>
  <c r="Q48" i="1"/>
  <c r="R48" i="1"/>
  <c r="C47" i="1"/>
  <c r="Q49" i="1"/>
  <c r="S49" i="1"/>
  <c r="D48" i="1"/>
  <c r="R49" i="1"/>
  <c r="B46" i="1"/>
  <c r="B47" i="1"/>
  <c r="R50" i="1"/>
  <c r="C48" i="1"/>
  <c r="S50" i="1"/>
  <c r="Q50" i="1"/>
  <c r="D49" i="1"/>
  <c r="L43" i="1"/>
  <c r="K58" i="1"/>
  <c r="K56" i="1"/>
  <c r="M42" i="1"/>
  <c r="K57" i="1"/>
  <c r="N41" i="1"/>
  <c r="G58" i="1"/>
  <c r="H43" i="1"/>
  <c r="G57" i="1"/>
  <c r="G56" i="1"/>
  <c r="J41" i="1"/>
  <c r="I42" i="1"/>
  <c r="Q47" i="1"/>
  <c r="D46" i="1"/>
  <c r="B44" i="1"/>
  <c r="S47" i="1"/>
  <c r="R47" i="1"/>
  <c r="C45" i="1"/>
  <c r="L41" i="1"/>
  <c r="I56" i="1"/>
  <c r="J43" i="1"/>
  <c r="I58" i="1"/>
  <c r="I57" i="1"/>
  <c r="K42" i="1"/>
  <c r="C43" i="1"/>
  <c r="D44" i="1"/>
  <c r="Q45" i="1"/>
  <c r="R45" i="1"/>
  <c r="S45" i="1"/>
  <c r="N56" i="1"/>
  <c r="N58" i="1"/>
  <c r="O43" i="1"/>
  <c r="Q41" i="1"/>
  <c r="N57" i="1"/>
  <c r="P42" i="1"/>
  <c r="S46" i="1"/>
  <c r="R46" i="1"/>
  <c r="C44" i="1"/>
  <c r="D45" i="1"/>
  <c r="Q46" i="1"/>
  <c r="M57" i="1"/>
  <c r="M58" i="1"/>
  <c r="M56" i="1"/>
  <c r="N43" i="1"/>
  <c r="O42" i="1"/>
  <c r="P41" i="1"/>
  <c r="L56" i="1"/>
  <c r="L57" i="1"/>
  <c r="N42" i="1"/>
  <c r="L58" i="1"/>
  <c r="O41" i="1"/>
  <c r="M43" i="1"/>
  <c r="O283" i="21" l="1"/>
  <c r="O269" i="21"/>
  <c r="O297" i="21"/>
  <c r="AG7" i="21"/>
  <c r="AN10" i="21"/>
  <c r="AD14" i="21"/>
  <c r="AK6" i="21"/>
  <c r="AI4" i="21"/>
  <c r="AF12" i="21"/>
  <c r="AL14" i="21"/>
  <c r="AE10" i="21"/>
  <c r="AJ8" i="21"/>
  <c r="AE11" i="21"/>
  <c r="AE7" i="21"/>
  <c r="AN8" i="21"/>
  <c r="AN5" i="21"/>
  <c r="AD11" i="21"/>
  <c r="AL7" i="21"/>
  <c r="AI8" i="21"/>
  <c r="AC6" i="21"/>
  <c r="AK14" i="21"/>
  <c r="AF8" i="21"/>
  <c r="AN12" i="21"/>
  <c r="AM6" i="21"/>
  <c r="AL3" i="21"/>
  <c r="AK5" i="21"/>
  <c r="AE12" i="21"/>
  <c r="AH11" i="21"/>
  <c r="AF3" i="21"/>
  <c r="AM7" i="21"/>
  <c r="AG11" i="21"/>
  <c r="AD5" i="21"/>
  <c r="AC12" i="21"/>
  <c r="AJ13" i="21"/>
  <c r="AJ3" i="21"/>
  <c r="AJ4" i="21"/>
  <c r="AI5" i="21"/>
  <c r="AD13" i="21"/>
  <c r="AD8" i="21"/>
  <c r="AL8" i="21"/>
  <c r="AK9" i="21"/>
  <c r="AG4" i="21"/>
  <c r="AK4" i="21"/>
  <c r="AG12" i="21"/>
  <c r="AL11" i="21"/>
  <c r="AH8" i="21"/>
  <c r="AN11" i="21"/>
  <c r="AN3" i="21"/>
  <c r="AL4" i="21"/>
  <c r="AH10" i="21"/>
  <c r="AH5" i="21"/>
  <c r="AJ14" i="21"/>
  <c r="AN14" i="21"/>
  <c r="AN9" i="21"/>
  <c r="AM10" i="21"/>
  <c r="AI6" i="21"/>
  <c r="AH13" i="21"/>
  <c r="AK7" i="21"/>
  <c r="AJ6" i="21"/>
  <c r="AI12" i="21"/>
  <c r="AM9" i="21"/>
  <c r="AD9" i="21"/>
  <c r="AL13" i="21"/>
  <c r="AF9" i="21"/>
  <c r="AH3" i="21"/>
  <c r="AN13" i="21"/>
  <c r="AD10" i="21"/>
  <c r="AM3" i="21"/>
  <c r="AL10" i="21"/>
  <c r="AC8" i="21"/>
  <c r="AG8" i="21"/>
  <c r="AG3" i="21"/>
  <c r="AN4" i="21"/>
  <c r="AM11" i="21"/>
  <c r="AF10" i="21"/>
  <c r="AD6" i="21"/>
  <c r="AG5" i="21"/>
  <c r="AC10" i="21"/>
  <c r="AF7" i="21"/>
  <c r="AE5" i="21"/>
  <c r="AL5" i="21"/>
  <c r="AI9" i="21"/>
  <c r="AF6" i="21"/>
  <c r="AD4" i="21"/>
  <c r="AF4" i="21"/>
  <c r="AE9" i="21"/>
  <c r="AJ5" i="21"/>
  <c r="AL6" i="21"/>
  <c r="AK13" i="21"/>
  <c r="AK8" i="21"/>
  <c r="AG13" i="21"/>
  <c r="AF5" i="21"/>
  <c r="AE6" i="21"/>
  <c r="AH4" i="21"/>
  <c r="AE4" i="21"/>
  <c r="AK11" i="21"/>
  <c r="AE3" i="21"/>
  <c r="AM13" i="21"/>
  <c r="AI10" i="21"/>
  <c r="AG6" i="21"/>
  <c r="AM12" i="21"/>
  <c r="AJ11" i="21"/>
  <c r="AF14" i="21"/>
  <c r="AI14" i="21"/>
  <c r="AI3" i="21"/>
  <c r="AD12" i="21"/>
  <c r="AD7" i="21"/>
  <c r="AC14" i="21"/>
  <c r="AK3" i="21"/>
  <c r="AJ10" i="21"/>
  <c r="AI11" i="21"/>
  <c r="AJ9" i="21"/>
  <c r="AG10" i="21"/>
  <c r="AE13" i="21"/>
  <c r="AI7" i="21"/>
  <c r="AF11" i="21"/>
  <c r="AH9" i="21"/>
  <c r="AC13" i="21"/>
  <c r="AC7" i="21"/>
  <c r="AM14" i="21"/>
  <c r="AE8" i="21"/>
  <c r="AN7" i="21"/>
  <c r="AM8" i="21"/>
  <c r="AJ7" i="21"/>
  <c r="AH12" i="21"/>
  <c r="AH7" i="21"/>
  <c r="AC9" i="21"/>
  <c r="AC4" i="21"/>
  <c r="AN6" i="21"/>
  <c r="AC11" i="21"/>
  <c r="AH14" i="21"/>
  <c r="AK10" i="21"/>
  <c r="AC5" i="21"/>
  <c r="AK12" i="21"/>
  <c r="AH6" i="21"/>
  <c r="AL9" i="21"/>
  <c r="AD3" i="21"/>
  <c r="AJ12" i="21"/>
  <c r="AI13" i="21"/>
  <c r="AF13" i="21"/>
  <c r="AE14" i="21"/>
  <c r="AM4" i="21"/>
  <c r="AM5" i="21"/>
  <c r="AL12" i="21"/>
  <c r="AG14" i="21"/>
  <c r="AG9" i="21"/>
  <c r="O17" i="21" a="1"/>
  <c r="H60" i="1"/>
  <c r="N60" i="1"/>
  <c r="O60" i="1"/>
  <c r="J60" i="1"/>
  <c r="G60" i="1"/>
  <c r="E60" i="1"/>
  <c r="E61" i="1" s="1" a="1"/>
  <c r="M60" i="1"/>
  <c r="L60" i="1"/>
  <c r="F60" i="1"/>
  <c r="K60" i="1"/>
  <c r="I60" i="1"/>
  <c r="P60" i="1"/>
  <c r="E43" i="1"/>
  <c r="C41" i="1"/>
  <c r="D42" i="1"/>
  <c r="Y26" i="21" l="1"/>
  <c r="X306" i="21"/>
  <c r="X278" i="21"/>
  <c r="X292" i="21"/>
  <c r="X303" i="21"/>
  <c r="X289" i="21"/>
  <c r="X275" i="21"/>
  <c r="O298" i="21"/>
  <c r="O284" i="21"/>
  <c r="O270" i="21"/>
  <c r="Y294" i="21"/>
  <c r="Y280" i="21"/>
  <c r="Y308" i="21"/>
  <c r="V303" i="21"/>
  <c r="V275" i="21"/>
  <c r="V289" i="21"/>
  <c r="U308" i="21"/>
  <c r="U294" i="21"/>
  <c r="U280" i="21"/>
  <c r="W305" i="21"/>
  <c r="W291" i="21"/>
  <c r="W277" i="21"/>
  <c r="X272" i="21"/>
  <c r="X286" i="21"/>
  <c r="X300" i="21"/>
  <c r="Q299" i="21"/>
  <c r="Q285" i="21"/>
  <c r="Q271" i="21"/>
  <c r="S283" i="21"/>
  <c r="S269" i="21"/>
  <c r="S297" i="21"/>
  <c r="R275" i="21"/>
  <c r="R303" i="21"/>
  <c r="R289" i="21"/>
  <c r="U300" i="21"/>
  <c r="U286" i="21"/>
  <c r="U272" i="21"/>
  <c r="Z283" i="21"/>
  <c r="Z297" i="21"/>
  <c r="Z269" i="21"/>
  <c r="X288" i="21"/>
  <c r="X274" i="21"/>
  <c r="X302" i="21"/>
  <c r="P285" i="21"/>
  <c r="P299" i="21"/>
  <c r="P271" i="21"/>
  <c r="Y300" i="21"/>
  <c r="Y286" i="21"/>
  <c r="Y272" i="21"/>
  <c r="Z271" i="21"/>
  <c r="Z299" i="21"/>
  <c r="Z285" i="21"/>
  <c r="U284" i="21"/>
  <c r="U298" i="21"/>
  <c r="U270" i="21"/>
  <c r="Y271" i="21"/>
  <c r="Y299" i="21"/>
  <c r="Y285" i="21"/>
  <c r="O273" i="21"/>
  <c r="O301" i="21"/>
  <c r="O287" i="21"/>
  <c r="R280" i="21"/>
  <c r="R294" i="21"/>
  <c r="R308" i="21"/>
  <c r="Q270" i="21"/>
  <c r="Q284" i="21"/>
  <c r="Q298" i="21"/>
  <c r="V271" i="21"/>
  <c r="V285" i="21"/>
  <c r="V299" i="21"/>
  <c r="R301" i="21"/>
  <c r="R287" i="21"/>
  <c r="R273" i="21"/>
  <c r="S274" i="21"/>
  <c r="S302" i="21"/>
  <c r="S288" i="21"/>
  <c r="X307" i="21"/>
  <c r="X293" i="21"/>
  <c r="X279" i="21"/>
  <c r="Y290" i="21"/>
  <c r="Y276" i="21"/>
  <c r="Y304" i="21"/>
  <c r="Z305" i="21"/>
  <c r="Z277" i="21"/>
  <c r="Z291" i="21"/>
  <c r="P274" i="21"/>
  <c r="P302" i="21"/>
  <c r="P288" i="21"/>
  <c r="S277" i="21"/>
  <c r="S291" i="21"/>
  <c r="S305" i="21"/>
  <c r="Z278" i="21"/>
  <c r="Z292" i="21"/>
  <c r="Z306" i="21"/>
  <c r="Z274" i="21"/>
  <c r="Z302" i="21"/>
  <c r="Z288" i="21"/>
  <c r="W286" i="21"/>
  <c r="W272" i="21"/>
  <c r="W300" i="21"/>
  <c r="T286" i="21"/>
  <c r="T300" i="21"/>
  <c r="T272" i="21"/>
  <c r="Y284" i="21"/>
  <c r="Y298" i="21"/>
  <c r="Y270" i="21"/>
  <c r="W292" i="21"/>
  <c r="W306" i="21"/>
  <c r="W278" i="21"/>
  <c r="T273" i="21"/>
  <c r="T301" i="21"/>
  <c r="T287" i="21"/>
  <c r="O293" i="21"/>
  <c r="O307" i="21"/>
  <c r="O279" i="21"/>
  <c r="V290" i="21"/>
  <c r="V304" i="21"/>
  <c r="V276" i="21"/>
  <c r="V305" i="21"/>
  <c r="V291" i="21"/>
  <c r="V277" i="21"/>
  <c r="T298" i="21"/>
  <c r="T284" i="21"/>
  <c r="T270" i="21"/>
  <c r="Q275" i="21"/>
  <c r="Q303" i="21"/>
  <c r="Q289" i="21"/>
  <c r="O304" i="21"/>
  <c r="O290" i="21"/>
  <c r="O276" i="21"/>
  <c r="O302" i="21"/>
  <c r="O274" i="21"/>
  <c r="O288" i="21"/>
  <c r="P303" i="21"/>
  <c r="P275" i="21"/>
  <c r="P289" i="21"/>
  <c r="Z289" i="21"/>
  <c r="Z303" i="21"/>
  <c r="Z275" i="21"/>
  <c r="T288" i="21"/>
  <c r="T302" i="21"/>
  <c r="T274" i="21"/>
  <c r="P293" i="21"/>
  <c r="P279" i="21"/>
  <c r="P307" i="21"/>
  <c r="Y273" i="21"/>
  <c r="Y301" i="21"/>
  <c r="Y287" i="21"/>
  <c r="R288" i="21"/>
  <c r="R302" i="21"/>
  <c r="R274" i="21"/>
  <c r="Q301" i="21"/>
  <c r="Q287" i="21"/>
  <c r="Q273" i="21"/>
  <c r="P294" i="21"/>
  <c r="P280" i="21"/>
  <c r="P308" i="21"/>
  <c r="U305" i="21"/>
  <c r="U277" i="21"/>
  <c r="U291" i="21"/>
  <c r="Q294" i="21"/>
  <c r="Q308" i="21"/>
  <c r="Q280" i="21"/>
  <c r="O299" i="21"/>
  <c r="O271" i="21"/>
  <c r="O285" i="21"/>
  <c r="T278" i="21"/>
  <c r="T306" i="21"/>
  <c r="T292" i="21"/>
  <c r="T303" i="21"/>
  <c r="T289" i="21"/>
  <c r="T275" i="21"/>
  <c r="W283" i="21"/>
  <c r="W269" i="21"/>
  <c r="W297" i="21"/>
  <c r="Y292" i="21"/>
  <c r="Y278" i="21"/>
  <c r="Y306" i="21"/>
  <c r="Q300" i="21"/>
  <c r="Q272" i="21"/>
  <c r="Q286" i="21"/>
  <c r="S285" i="21"/>
  <c r="S271" i="21"/>
  <c r="S299" i="21"/>
  <c r="X304" i="21"/>
  <c r="X290" i="21"/>
  <c r="X276" i="21"/>
  <c r="Y289" i="21"/>
  <c r="Y275" i="21"/>
  <c r="Y303" i="21"/>
  <c r="Z308" i="21"/>
  <c r="Z294" i="21"/>
  <c r="Z280" i="21"/>
  <c r="X291" i="21"/>
  <c r="X305" i="21"/>
  <c r="X277" i="21"/>
  <c r="U271" i="21"/>
  <c r="U285" i="21"/>
  <c r="U299" i="21"/>
  <c r="R297" i="21"/>
  <c r="R283" i="21"/>
  <c r="R269" i="21"/>
  <c r="W280" i="21"/>
  <c r="W294" i="21"/>
  <c r="W308" i="21"/>
  <c r="Q305" i="21"/>
  <c r="Q277" i="21"/>
  <c r="Q291" i="21"/>
  <c r="Z290" i="21"/>
  <c r="Z304" i="21"/>
  <c r="Z276" i="21"/>
  <c r="R270" i="21"/>
  <c r="R284" i="21"/>
  <c r="R298" i="21"/>
  <c r="R279" i="21"/>
  <c r="R293" i="21"/>
  <c r="R307" i="21"/>
  <c r="W276" i="21"/>
  <c r="W304" i="21"/>
  <c r="W290" i="21"/>
  <c r="V301" i="21"/>
  <c r="V287" i="21"/>
  <c r="V273" i="21"/>
  <c r="R291" i="21"/>
  <c r="R305" i="21"/>
  <c r="R277" i="21"/>
  <c r="O294" i="21"/>
  <c r="O308" i="21"/>
  <c r="O280" i="21"/>
  <c r="S300" i="21"/>
  <c r="S286" i="21"/>
  <c r="S272" i="21"/>
  <c r="R271" i="21"/>
  <c r="R285" i="21"/>
  <c r="R299" i="21"/>
  <c r="P298" i="21"/>
  <c r="P270" i="21"/>
  <c r="P284" i="21"/>
  <c r="P272" i="21"/>
  <c r="P300" i="21"/>
  <c r="P286" i="21"/>
  <c r="Y269" i="21"/>
  <c r="Y283" i="21"/>
  <c r="Y297" i="21"/>
  <c r="U292" i="21"/>
  <c r="U278" i="21"/>
  <c r="U306" i="21"/>
  <c r="V308" i="21"/>
  <c r="V294" i="21"/>
  <c r="V280" i="21"/>
  <c r="S278" i="21"/>
  <c r="S306" i="21"/>
  <c r="S292" i="21"/>
  <c r="V298" i="21"/>
  <c r="V284" i="21"/>
  <c r="V270" i="21"/>
  <c r="T277" i="21"/>
  <c r="T305" i="21"/>
  <c r="T291" i="21"/>
  <c r="O300" i="21"/>
  <c r="O272" i="21"/>
  <c r="O286" i="21"/>
  <c r="V302" i="21"/>
  <c r="V274" i="21"/>
  <c r="V288" i="21"/>
  <c r="S287" i="21"/>
  <c r="S273" i="21"/>
  <c r="S301" i="21"/>
  <c r="O303" i="21"/>
  <c r="O289" i="21"/>
  <c r="O275" i="21"/>
  <c r="U307" i="21"/>
  <c r="U293" i="21"/>
  <c r="U279" i="21"/>
  <c r="T308" i="21"/>
  <c r="T294" i="21"/>
  <c r="T280" i="21"/>
  <c r="Y302" i="21"/>
  <c r="Y288" i="21"/>
  <c r="Y274" i="21"/>
  <c r="U301" i="21"/>
  <c r="U287" i="21"/>
  <c r="U273" i="21"/>
  <c r="P273" i="21"/>
  <c r="P287" i="21"/>
  <c r="P301" i="21"/>
  <c r="U290" i="21"/>
  <c r="U276" i="21"/>
  <c r="U304" i="21"/>
  <c r="S279" i="21"/>
  <c r="S307" i="21"/>
  <c r="S293" i="21"/>
  <c r="R272" i="21"/>
  <c r="R286" i="21"/>
  <c r="R300" i="21"/>
  <c r="R276" i="21"/>
  <c r="R304" i="21"/>
  <c r="R290" i="21"/>
  <c r="P276" i="21"/>
  <c r="P290" i="21"/>
  <c r="P304" i="21"/>
  <c r="V300" i="21"/>
  <c r="V286" i="21"/>
  <c r="V272" i="21"/>
  <c r="T299" i="21"/>
  <c r="T271" i="21"/>
  <c r="T285" i="21"/>
  <c r="W284" i="21"/>
  <c r="W298" i="21"/>
  <c r="W270" i="21"/>
  <c r="V297" i="21"/>
  <c r="V283" i="21"/>
  <c r="V269" i="21"/>
  <c r="Q278" i="21"/>
  <c r="Q292" i="21"/>
  <c r="Q306" i="21"/>
  <c r="U274" i="21"/>
  <c r="U302" i="21"/>
  <c r="U288" i="21"/>
  <c r="Q290" i="21"/>
  <c r="Q276" i="21"/>
  <c r="Q304" i="21"/>
  <c r="S275" i="21"/>
  <c r="S303" i="21"/>
  <c r="S289" i="21"/>
  <c r="V292" i="21"/>
  <c r="V278" i="21"/>
  <c r="V306" i="21"/>
  <c r="O291" i="21"/>
  <c r="O305" i="21"/>
  <c r="O277" i="21"/>
  <c r="Z287" i="21"/>
  <c r="Z273" i="21"/>
  <c r="Z301" i="21"/>
  <c r="Q307" i="21"/>
  <c r="Q293" i="21"/>
  <c r="Q279" i="21"/>
  <c r="P292" i="21"/>
  <c r="P278" i="21"/>
  <c r="P306" i="21"/>
  <c r="Y293" i="21"/>
  <c r="Y307" i="21"/>
  <c r="Y279" i="21"/>
  <c r="W274" i="21"/>
  <c r="W302" i="21"/>
  <c r="W288" i="21"/>
  <c r="U275" i="21"/>
  <c r="U303" i="21"/>
  <c r="U289" i="21"/>
  <c r="Y277" i="21"/>
  <c r="Y291" i="21"/>
  <c r="Y305" i="21"/>
  <c r="Z307" i="21"/>
  <c r="Z293" i="21"/>
  <c r="Z279" i="21"/>
  <c r="W287" i="21"/>
  <c r="W301" i="21"/>
  <c r="W273" i="21"/>
  <c r="T304" i="21"/>
  <c r="T290" i="21"/>
  <c r="T276" i="21"/>
  <c r="O59" i="21" a="1"/>
  <c r="S298" i="21"/>
  <c r="S284" i="21"/>
  <c r="S270" i="21"/>
  <c r="V307" i="21"/>
  <c r="V293" i="21"/>
  <c r="V279" i="21"/>
  <c r="W299" i="21"/>
  <c r="W285" i="21"/>
  <c r="W271" i="21"/>
  <c r="X301" i="21"/>
  <c r="X287" i="21"/>
  <c r="X273" i="21"/>
  <c r="X308" i="21"/>
  <c r="X280" i="21"/>
  <c r="X294" i="21"/>
  <c r="S308" i="21"/>
  <c r="S294" i="21"/>
  <c r="S280" i="21"/>
  <c r="P297" i="21"/>
  <c r="P283" i="21"/>
  <c r="P269" i="21"/>
  <c r="Z300" i="21"/>
  <c r="Z272" i="21"/>
  <c r="Z286" i="21"/>
  <c r="Q274" i="21"/>
  <c r="Q302" i="21"/>
  <c r="Q288" i="21"/>
  <c r="S304" i="21"/>
  <c r="S290" i="21"/>
  <c r="S276" i="21"/>
  <c r="U283" i="21"/>
  <c r="U297" i="21"/>
  <c r="U269" i="21"/>
  <c r="Q297" i="21"/>
  <c r="Q283" i="21"/>
  <c r="Q269" i="21"/>
  <c r="W279" i="21"/>
  <c r="W293" i="21"/>
  <c r="W307" i="21"/>
  <c r="X271" i="21"/>
  <c r="X285" i="21"/>
  <c r="X299" i="21"/>
  <c r="Z298" i="21"/>
  <c r="Z270" i="21"/>
  <c r="Z284" i="21"/>
  <c r="T283" i="21"/>
  <c r="T269" i="21"/>
  <c r="T297" i="21"/>
  <c r="T279" i="21"/>
  <c r="T307" i="21"/>
  <c r="T293" i="21"/>
  <c r="X270" i="21"/>
  <c r="X284" i="21"/>
  <c r="X298" i="21"/>
  <c r="W289" i="21"/>
  <c r="W275" i="21"/>
  <c r="W303" i="21"/>
  <c r="O306" i="21"/>
  <c r="O278" i="21"/>
  <c r="O292" i="21"/>
  <c r="X269" i="21"/>
  <c r="X283" i="21"/>
  <c r="X297" i="21"/>
  <c r="P277" i="21"/>
  <c r="P305" i="21"/>
  <c r="P291" i="21"/>
  <c r="R292" i="21"/>
  <c r="R306" i="21"/>
  <c r="R278" i="21"/>
  <c r="X67" i="21"/>
  <c r="U68" i="21"/>
  <c r="P60" i="21"/>
  <c r="S62" i="21"/>
  <c r="Q67" i="21"/>
  <c r="W70" i="21"/>
  <c r="X66" i="21"/>
  <c r="R60" i="21"/>
  <c r="W69" i="21"/>
  <c r="V70" i="21"/>
  <c r="Z70" i="21"/>
  <c r="Y59" i="21"/>
  <c r="Z60" i="21"/>
  <c r="R67" i="21"/>
  <c r="V60" i="21"/>
  <c r="P62" i="21"/>
  <c r="R61" i="21"/>
  <c r="Q62" i="21"/>
  <c r="V64" i="21"/>
  <c r="O62" i="21"/>
  <c r="R68" i="21"/>
  <c r="R59" i="21"/>
  <c r="U61" i="21"/>
  <c r="X61" i="21"/>
  <c r="O70" i="21"/>
  <c r="O61" i="21"/>
  <c r="T67" i="21"/>
  <c r="Y65" i="21"/>
  <c r="W66" i="21"/>
  <c r="W59" i="21"/>
  <c r="T68" i="21"/>
  <c r="Z66" i="21"/>
  <c r="Y68" i="21"/>
  <c r="V63" i="21"/>
  <c r="S61" i="21"/>
  <c r="T65" i="21"/>
  <c r="Q70" i="21"/>
  <c r="O59" i="21"/>
  <c r="S66" i="21"/>
  <c r="S68" i="21"/>
  <c r="R69" i="21"/>
  <c r="S20" i="21"/>
  <c r="O26" i="21"/>
  <c r="Q28" i="21"/>
  <c r="R27" i="21"/>
  <c r="T26" i="21"/>
  <c r="V21" i="21"/>
  <c r="V28" i="21"/>
  <c r="X17" i="21"/>
  <c r="T25" i="21"/>
  <c r="R17" i="21"/>
  <c r="P20" i="21"/>
  <c r="S19" i="21"/>
  <c r="R19" i="21"/>
  <c r="Q20" i="21"/>
  <c r="O28" i="21"/>
  <c r="W17" i="21"/>
  <c r="O20" i="21"/>
  <c r="Z24" i="21"/>
  <c r="S26" i="21"/>
  <c r="X25" i="21"/>
  <c r="U26" i="21"/>
  <c r="Y23" i="21"/>
  <c r="R25" i="21"/>
  <c r="T23" i="21"/>
  <c r="Q25" i="21"/>
  <c r="W28" i="21"/>
  <c r="P18" i="21"/>
  <c r="R18" i="21"/>
  <c r="P17" i="21"/>
  <c r="X24" i="21"/>
  <c r="Z28" i="21"/>
  <c r="V22" i="21"/>
  <c r="O17" i="21"/>
  <c r="Z20" i="21"/>
  <c r="V18" i="21"/>
  <c r="O19" i="21"/>
  <c r="W24" i="21"/>
  <c r="S21" i="21"/>
  <c r="Y17" i="21"/>
  <c r="U19" i="21"/>
  <c r="O3" i="21" a="1"/>
  <c r="P14" i="21" s="1"/>
  <c r="O255" i="21" a="1"/>
  <c r="O255" i="21" s="1"/>
  <c r="O115" i="21" a="1"/>
  <c r="X118" i="21" s="1"/>
  <c r="O171" i="21" a="1"/>
  <c r="R182" i="21" s="1"/>
  <c r="X65" i="21"/>
  <c r="O129" i="21" a="1"/>
  <c r="O185" i="21" a="1"/>
  <c r="V192" i="21" s="1"/>
  <c r="O31" i="21" a="1"/>
  <c r="V39" i="21" s="1"/>
  <c r="O199" i="21" a="1"/>
  <c r="Y200" i="21" s="1"/>
  <c r="Z121" i="21"/>
  <c r="O143" i="21" a="1"/>
  <c r="Q149" i="21" s="1"/>
  <c r="O87" i="21" a="1"/>
  <c r="O97" i="21" s="1"/>
  <c r="O45" i="21" a="1"/>
  <c r="O101" i="21" a="1"/>
  <c r="S63" i="21"/>
  <c r="O157" i="21" a="1"/>
  <c r="V162" i="21" s="1"/>
  <c r="O213" i="21" a="1"/>
  <c r="O223" i="21" s="1"/>
  <c r="T5" i="21"/>
  <c r="O73" i="21" a="1"/>
  <c r="O227" i="21" a="1"/>
  <c r="R64" i="21"/>
  <c r="O22" i="21"/>
  <c r="T64" i="21"/>
  <c r="P13" i="21"/>
  <c r="P126" i="21"/>
  <c r="V10" i="21"/>
  <c r="V123" i="21"/>
  <c r="O10" i="21"/>
  <c r="Z65" i="21"/>
  <c r="Y7" i="21"/>
  <c r="Y4" i="21"/>
  <c r="W26" i="21"/>
  <c r="V24" i="21"/>
  <c r="T60" i="21"/>
  <c r="Q65" i="21"/>
  <c r="O120" i="21"/>
  <c r="W138" i="21"/>
  <c r="V137" i="21"/>
  <c r="Q177" i="21"/>
  <c r="O122" i="21"/>
  <c r="Z205" i="21"/>
  <c r="Y116" i="21"/>
  <c r="V122" i="21"/>
  <c r="T172" i="21"/>
  <c r="O178" i="21"/>
  <c r="O241" i="21" a="1"/>
  <c r="T175" i="21"/>
  <c r="O181" i="21"/>
  <c r="V8" i="21"/>
  <c r="V120" i="21"/>
  <c r="V148" i="21"/>
  <c r="U34" i="21"/>
  <c r="Y21" i="21"/>
  <c r="Y214" i="21"/>
  <c r="W12" i="21"/>
  <c r="T63" i="21"/>
  <c r="V165" i="21"/>
  <c r="R63" i="21"/>
  <c r="O220" i="21"/>
  <c r="O8" i="21"/>
  <c r="O134" i="21"/>
  <c r="P65" i="21"/>
  <c r="T176" i="21"/>
  <c r="P181" i="21"/>
  <c r="S137" i="21"/>
  <c r="R22" i="21"/>
  <c r="Y18" i="21"/>
  <c r="W166" i="21"/>
  <c r="T49" i="21"/>
  <c r="V207" i="21"/>
  <c r="O24" i="21"/>
  <c r="O164" i="21"/>
  <c r="P163" i="21"/>
  <c r="Y10" i="21"/>
  <c r="T218" i="21"/>
  <c r="P27" i="21"/>
  <c r="Y119" i="21"/>
  <c r="Q7" i="21"/>
  <c r="Y60" i="21"/>
  <c r="Y172" i="21"/>
  <c r="W180" i="21"/>
  <c r="O65" i="21"/>
  <c r="O13" i="21"/>
  <c r="R70" i="21"/>
  <c r="Q214" i="21"/>
  <c r="T116" i="21"/>
  <c r="Q9" i="21"/>
  <c r="O52" i="21"/>
  <c r="O64" i="21"/>
  <c r="O218" i="21"/>
  <c r="P177" i="21"/>
  <c r="T8" i="21"/>
  <c r="Y35" i="21"/>
  <c r="Q35" i="21"/>
  <c r="Y144" i="21"/>
  <c r="W222" i="21"/>
  <c r="O205" i="21"/>
  <c r="O27" i="21"/>
  <c r="T4" i="21"/>
  <c r="T144" i="21"/>
  <c r="Q23" i="21"/>
  <c r="Q121" i="21"/>
  <c r="O176" i="21"/>
  <c r="X181" i="21"/>
  <c r="P219" i="21"/>
  <c r="Z9" i="21"/>
  <c r="T22" i="21"/>
  <c r="T120" i="21"/>
  <c r="Z82" i="21"/>
  <c r="Q147" i="21"/>
  <c r="V19" i="21"/>
  <c r="Y32" i="21"/>
  <c r="T20" i="21"/>
  <c r="W68" i="21"/>
  <c r="T7" i="21"/>
  <c r="T77" i="21"/>
  <c r="O167" i="21"/>
  <c r="V66" i="21"/>
  <c r="V220" i="21"/>
  <c r="V11" i="21"/>
  <c r="V67" i="21"/>
  <c r="T18" i="21"/>
  <c r="T158" i="21"/>
  <c r="Q135" i="21"/>
  <c r="S22" i="21"/>
  <c r="P9" i="21"/>
  <c r="P121" i="21"/>
  <c r="Z23" i="21"/>
  <c r="T134" i="21"/>
  <c r="P69" i="21"/>
  <c r="Y217" i="21"/>
  <c r="Z208" i="21"/>
  <c r="R134" i="21"/>
  <c r="W132" i="21"/>
  <c r="O21" i="21"/>
  <c r="T21" i="21"/>
  <c r="O69" i="21"/>
  <c r="V25" i="21"/>
  <c r="T32" i="21"/>
  <c r="O66" i="21"/>
  <c r="S148" i="21"/>
  <c r="P23" i="21"/>
  <c r="Z37" i="21"/>
  <c r="S39" i="21"/>
  <c r="Y63" i="21"/>
  <c r="Y61" i="21"/>
  <c r="T6" i="21"/>
  <c r="O51" i="21"/>
  <c r="O7" i="21"/>
  <c r="O133" i="21"/>
  <c r="U207" i="21"/>
  <c r="V5" i="21"/>
  <c r="S8" i="21"/>
  <c r="S176" i="21"/>
  <c r="X69" i="21"/>
  <c r="X209" i="21"/>
  <c r="Z165" i="21"/>
  <c r="S25" i="21"/>
  <c r="Z68" i="21"/>
  <c r="Z222" i="21"/>
  <c r="Z36" i="21"/>
  <c r="Z120" i="21"/>
  <c r="W20" i="21"/>
  <c r="T62" i="21"/>
  <c r="U193" i="21"/>
  <c r="R126" i="21"/>
  <c r="S64" i="21"/>
  <c r="X223" i="21"/>
  <c r="Y24" i="21"/>
  <c r="Z207" i="21"/>
  <c r="P8" i="21"/>
  <c r="S123" i="21"/>
  <c r="W118" i="21"/>
  <c r="Y145" i="21"/>
  <c r="Y173" i="21"/>
  <c r="T48" i="21"/>
  <c r="O177" i="21"/>
  <c r="O119" i="21"/>
  <c r="U11" i="21"/>
  <c r="U151" i="21"/>
  <c r="R224" i="21"/>
  <c r="Q4" i="21"/>
  <c r="Q172" i="21"/>
  <c r="S36" i="21"/>
  <c r="X195" i="21"/>
  <c r="P22" i="21"/>
  <c r="S207" i="21"/>
  <c r="Z12" i="21"/>
  <c r="Y5" i="21"/>
  <c r="T216" i="21"/>
  <c r="O9" i="21"/>
  <c r="O149" i="21"/>
  <c r="O203" i="21"/>
  <c r="U25" i="21"/>
  <c r="Q18" i="21"/>
  <c r="Q116" i="21"/>
  <c r="V61" i="21"/>
  <c r="V145" i="21"/>
  <c r="R7" i="21"/>
  <c r="X13" i="21"/>
  <c r="X125" i="21"/>
  <c r="Y66" i="21"/>
  <c r="Y122" i="21"/>
  <c r="Z39" i="21"/>
  <c r="Z221" i="21"/>
  <c r="P64" i="21"/>
  <c r="S165" i="21"/>
  <c r="S221" i="21"/>
  <c r="Z26" i="21"/>
  <c r="Z8" i="21"/>
  <c r="W62" i="21"/>
  <c r="W216" i="21"/>
  <c r="T34" i="21"/>
  <c r="Y19" i="21"/>
  <c r="O23" i="21"/>
  <c r="O91" i="21"/>
  <c r="U123" i="21"/>
  <c r="Q60" i="21"/>
  <c r="Q144" i="21"/>
  <c r="V215" i="21"/>
  <c r="R21" i="21"/>
  <c r="R175" i="21"/>
  <c r="X27" i="21"/>
  <c r="Y178" i="21"/>
  <c r="Z67" i="21"/>
  <c r="Z179" i="21"/>
  <c r="P36" i="21"/>
  <c r="S67" i="21"/>
  <c r="S179" i="21"/>
  <c r="Z22" i="21"/>
  <c r="Z176" i="21"/>
  <c r="W174" i="21"/>
  <c r="Y117" i="21"/>
  <c r="O175" i="21"/>
  <c r="U67" i="21"/>
  <c r="U179" i="21"/>
  <c r="R14" i="21"/>
  <c r="Q88" i="21"/>
  <c r="X41" i="21"/>
  <c r="Z11" i="21"/>
  <c r="Z137" i="21"/>
  <c r="P120" i="21"/>
  <c r="P176" i="21"/>
  <c r="S95" i="21"/>
  <c r="Z64" i="21"/>
  <c r="Z148" i="21"/>
  <c r="O37" i="21"/>
  <c r="O63" i="21"/>
  <c r="R28" i="21"/>
  <c r="V117" i="21"/>
  <c r="X55" i="21"/>
  <c r="Z25" i="21"/>
  <c r="S11" i="21"/>
  <c r="W6" i="21"/>
  <c r="Y28" i="21"/>
  <c r="Y118" i="21"/>
  <c r="W67" i="21"/>
  <c r="P61" i="21"/>
  <c r="X22" i="21"/>
  <c r="P173" i="21"/>
  <c r="S31" i="21"/>
  <c r="X148" i="21"/>
  <c r="X23" i="21"/>
  <c r="Q61" i="21"/>
  <c r="X264" i="21"/>
  <c r="O256" i="21"/>
  <c r="Y266" i="21"/>
  <c r="U266" i="21"/>
  <c r="W263" i="21"/>
  <c r="X258" i="21"/>
  <c r="Q257" i="21"/>
  <c r="S255" i="21"/>
  <c r="R261" i="21"/>
  <c r="R233" i="21"/>
  <c r="U256" i="21"/>
  <c r="Y154" i="21"/>
  <c r="V121" i="21"/>
  <c r="U182" i="21"/>
  <c r="Q215" i="21"/>
  <c r="R205" i="21"/>
  <c r="Z185" i="21"/>
  <c r="X162" i="21"/>
  <c r="Y20" i="21"/>
  <c r="Y160" i="21"/>
  <c r="Y257" i="21"/>
  <c r="T258" i="21"/>
  <c r="O261" i="21"/>
  <c r="O259" i="21"/>
  <c r="U263" i="21"/>
  <c r="R266" i="21"/>
  <c r="R238" i="21"/>
  <c r="Q256" i="21"/>
  <c r="V257" i="21"/>
  <c r="R259" i="21"/>
  <c r="S260" i="21"/>
  <c r="X265" i="21"/>
  <c r="Y262" i="21"/>
  <c r="Z263" i="21"/>
  <c r="P260" i="21"/>
  <c r="S263" i="21"/>
  <c r="Z264" i="21"/>
  <c r="Z260" i="21"/>
  <c r="W258" i="21"/>
  <c r="X260" i="21"/>
  <c r="X124" i="21"/>
  <c r="X107" i="21"/>
  <c r="V9" i="21"/>
  <c r="U70" i="21"/>
  <c r="W11" i="21"/>
  <c r="W123" i="21"/>
  <c r="X146" i="21"/>
  <c r="Q5" i="21"/>
  <c r="Q159" i="21"/>
  <c r="S59" i="21"/>
  <c r="S171" i="21"/>
  <c r="R9" i="21"/>
  <c r="U62" i="21"/>
  <c r="U188" i="21"/>
  <c r="X176" i="21"/>
  <c r="P187" i="21"/>
  <c r="Y34" i="21"/>
  <c r="U116" i="21"/>
  <c r="Y256" i="21"/>
  <c r="W264" i="21"/>
  <c r="T259" i="21"/>
  <c r="O265" i="21"/>
  <c r="V262" i="21"/>
  <c r="V263" i="21"/>
  <c r="T256" i="21"/>
  <c r="Q261" i="21"/>
  <c r="O262" i="21"/>
  <c r="O260" i="21"/>
  <c r="P261" i="21"/>
  <c r="Z261" i="21"/>
  <c r="T260" i="21"/>
  <c r="P265" i="21"/>
  <c r="Y259" i="21"/>
  <c r="R260" i="21"/>
  <c r="Q259" i="21"/>
  <c r="P266" i="21"/>
  <c r="Z257" i="21"/>
  <c r="X12" i="21"/>
  <c r="X205" i="21"/>
  <c r="O4" i="21"/>
  <c r="O116" i="21"/>
  <c r="Y126" i="21"/>
  <c r="V23" i="21"/>
  <c r="U210" i="21"/>
  <c r="W25" i="21"/>
  <c r="W151" i="21"/>
  <c r="X62" i="21"/>
  <c r="Q19" i="21"/>
  <c r="Q145" i="21"/>
  <c r="R23" i="21"/>
  <c r="R121" i="21"/>
  <c r="U202" i="21"/>
  <c r="Z3" i="21"/>
  <c r="X36" i="21"/>
  <c r="X120" i="21"/>
  <c r="Y48" i="21"/>
  <c r="Y174" i="21"/>
  <c r="U172" i="21"/>
  <c r="Q266" i="21"/>
  <c r="O257" i="21"/>
  <c r="T264" i="21"/>
  <c r="T261" i="21"/>
  <c r="W255" i="21"/>
  <c r="Y264" i="21"/>
  <c r="Q258" i="21"/>
  <c r="R256" i="21"/>
  <c r="S257" i="21"/>
  <c r="X262" i="21"/>
  <c r="Y261" i="21"/>
  <c r="Z266" i="21"/>
  <c r="X263" i="21"/>
  <c r="U257" i="21"/>
  <c r="R255" i="21"/>
  <c r="W266" i="21"/>
  <c r="Q263" i="21"/>
  <c r="Z262" i="21"/>
  <c r="Z255" i="21"/>
  <c r="O18" i="21"/>
  <c r="O158" i="21"/>
  <c r="U224" i="21"/>
  <c r="X76" i="21"/>
  <c r="Q117" i="21"/>
  <c r="R135" i="21"/>
  <c r="Z17" i="21"/>
  <c r="Z157" i="21"/>
  <c r="X218" i="21"/>
  <c r="P5" i="21"/>
  <c r="P117" i="21"/>
  <c r="Y62" i="21"/>
  <c r="U4" i="21"/>
  <c r="R265" i="21"/>
  <c r="W262" i="21"/>
  <c r="V259" i="21"/>
  <c r="R263" i="21"/>
  <c r="O266" i="21"/>
  <c r="S258" i="21"/>
  <c r="R257" i="21"/>
  <c r="P256" i="21"/>
  <c r="P258" i="21"/>
  <c r="Y255" i="21"/>
  <c r="U264" i="21"/>
  <c r="V266" i="21"/>
  <c r="S264" i="21"/>
  <c r="V256" i="21"/>
  <c r="T263" i="21"/>
  <c r="O258" i="21"/>
  <c r="V260" i="21"/>
  <c r="S259" i="21"/>
  <c r="Z171" i="21"/>
  <c r="X261" i="21"/>
  <c r="V261" i="21"/>
  <c r="Y258" i="21"/>
  <c r="X26" i="21"/>
  <c r="X68" i="21"/>
  <c r="X152" i="21"/>
  <c r="X219" i="21"/>
  <c r="Y182" i="21"/>
  <c r="V135" i="21"/>
  <c r="U14" i="21"/>
  <c r="U154" i="21"/>
  <c r="W165" i="21"/>
  <c r="X188" i="21"/>
  <c r="R163" i="21"/>
  <c r="U160" i="21"/>
  <c r="U174" i="21"/>
  <c r="Z129" i="21"/>
  <c r="X92" i="21"/>
  <c r="P19" i="21"/>
  <c r="U60" i="21"/>
  <c r="U139" i="21"/>
  <c r="U265" i="21"/>
  <c r="T266" i="21"/>
  <c r="Y260" i="21"/>
  <c r="U161" i="21"/>
  <c r="U259" i="21"/>
  <c r="P161" i="21"/>
  <c r="P259" i="21"/>
  <c r="U206" i="21"/>
  <c r="U262" i="21"/>
  <c r="S153" i="21"/>
  <c r="S265" i="21"/>
  <c r="R146" i="21"/>
  <c r="R258" i="21"/>
  <c r="R122" i="21"/>
  <c r="R262" i="21"/>
  <c r="P262" i="21"/>
  <c r="V216" i="21"/>
  <c r="V258" i="21"/>
  <c r="T257" i="21"/>
  <c r="W256" i="21"/>
  <c r="V213" i="21"/>
  <c r="V255" i="21"/>
  <c r="V227" i="21"/>
  <c r="Q264" i="21"/>
  <c r="U260" i="21"/>
  <c r="Q178" i="21"/>
  <c r="Q262" i="21"/>
  <c r="Z59" i="21"/>
  <c r="P257" i="21"/>
  <c r="X166" i="21"/>
  <c r="X177" i="21"/>
  <c r="X96" i="21"/>
  <c r="X138" i="21"/>
  <c r="X121" i="21"/>
  <c r="Y70" i="21"/>
  <c r="V93" i="21"/>
  <c r="V177" i="21"/>
  <c r="U28" i="21"/>
  <c r="U140" i="21"/>
  <c r="W207" i="21"/>
  <c r="X6" i="21"/>
  <c r="Q173" i="21"/>
  <c r="S3" i="21"/>
  <c r="S115" i="21"/>
  <c r="R149" i="21"/>
  <c r="U6" i="21"/>
  <c r="X64" i="21"/>
  <c r="P33" i="21"/>
  <c r="P145" i="21"/>
  <c r="Y202" i="21"/>
  <c r="S261" i="21"/>
  <c r="V264" i="21"/>
  <c r="O179" i="21"/>
  <c r="O263" i="21"/>
  <c r="Z259" i="21"/>
  <c r="Q181" i="21"/>
  <c r="Q265" i="21"/>
  <c r="P264" i="21"/>
  <c r="Y265" i="21"/>
  <c r="W176" i="21"/>
  <c r="W260" i="21"/>
  <c r="U261" i="21"/>
  <c r="Y221" i="21"/>
  <c r="Y263" i="21"/>
  <c r="Z223" i="21"/>
  <c r="Z265" i="21"/>
  <c r="W259" i="21"/>
  <c r="T178" i="21"/>
  <c r="T262" i="21"/>
  <c r="S172" i="21"/>
  <c r="S256" i="21"/>
  <c r="V265" i="21"/>
  <c r="W201" i="21"/>
  <c r="W257" i="21"/>
  <c r="X259" i="21"/>
  <c r="X126" i="21"/>
  <c r="X266" i="21"/>
  <c r="U258" i="21"/>
  <c r="X180" i="21"/>
  <c r="X9" i="21"/>
  <c r="X163" i="21"/>
  <c r="O60" i="21"/>
  <c r="O172" i="21"/>
  <c r="Y14" i="21"/>
  <c r="V65" i="21"/>
  <c r="U42" i="21"/>
  <c r="U126" i="21"/>
  <c r="X20" i="21"/>
  <c r="X174" i="21"/>
  <c r="Q33" i="21"/>
  <c r="Q187" i="21"/>
  <c r="S17" i="21"/>
  <c r="S157" i="21"/>
  <c r="R65" i="21"/>
  <c r="U20" i="21"/>
  <c r="U146" i="21"/>
  <c r="Z45" i="21"/>
  <c r="X8" i="21"/>
  <c r="X106" i="21"/>
  <c r="P159" i="21"/>
  <c r="Y188" i="21"/>
  <c r="U88" i="21"/>
  <c r="S182" i="21"/>
  <c r="S266" i="21"/>
  <c r="P255" i="21"/>
  <c r="P227" i="21"/>
  <c r="Z258" i="21"/>
  <c r="Q148" i="21"/>
  <c r="Q260" i="21"/>
  <c r="S136" i="21"/>
  <c r="S262" i="21"/>
  <c r="U143" i="21"/>
  <c r="U255" i="21"/>
  <c r="Q171" i="21"/>
  <c r="Q255" i="21"/>
  <c r="W265" i="21"/>
  <c r="X173" i="21"/>
  <c r="X257" i="21"/>
  <c r="Z158" i="21"/>
  <c r="Z256" i="21"/>
  <c r="T171" i="21"/>
  <c r="T255" i="21"/>
  <c r="T153" i="21"/>
  <c r="T265" i="21"/>
  <c r="T251" i="21"/>
  <c r="X256" i="21"/>
  <c r="W261" i="21"/>
  <c r="O180" i="21"/>
  <c r="O264" i="21"/>
  <c r="X213" i="21"/>
  <c r="X255" i="21"/>
  <c r="P165" i="21"/>
  <c r="P263" i="21"/>
  <c r="R194" i="21"/>
  <c r="R264" i="21"/>
  <c r="R132" i="21"/>
  <c r="V20" i="21"/>
  <c r="P119" i="21"/>
  <c r="V160" i="21"/>
  <c r="Q150" i="21"/>
  <c r="P38" i="21"/>
  <c r="Q222" i="21"/>
  <c r="P178" i="21"/>
  <c r="R52" i="21"/>
  <c r="S9" i="21"/>
  <c r="S28" i="21"/>
  <c r="S126" i="21"/>
  <c r="Z48" i="21"/>
  <c r="Q36" i="21"/>
  <c r="Q190" i="21"/>
  <c r="S164" i="21"/>
  <c r="S178" i="21"/>
  <c r="Q3" i="21"/>
  <c r="W209" i="21"/>
  <c r="X47" i="21"/>
  <c r="Z200" i="21"/>
  <c r="T87" i="21"/>
  <c r="T185" i="21"/>
  <c r="T223" i="21"/>
  <c r="X32" i="21"/>
  <c r="X158" i="21"/>
  <c r="W191" i="21"/>
  <c r="O40" i="21"/>
  <c r="O138" i="21"/>
  <c r="X143" i="21"/>
  <c r="R12" i="21"/>
  <c r="R180" i="21"/>
  <c r="P193" i="21"/>
  <c r="S42" i="21"/>
  <c r="P171" i="21"/>
  <c r="Z118" i="21"/>
  <c r="Q204" i="21"/>
  <c r="Q195" i="21"/>
  <c r="S192" i="21"/>
  <c r="P12" i="21"/>
  <c r="U59" i="21"/>
  <c r="Q17" i="21"/>
  <c r="Q129" i="21"/>
  <c r="W13" i="21"/>
  <c r="W181" i="21"/>
  <c r="X5" i="21"/>
  <c r="X187" i="21"/>
  <c r="Z4" i="21"/>
  <c r="Z186" i="21"/>
  <c r="Z195" i="21"/>
  <c r="T59" i="21"/>
  <c r="T97" i="21"/>
  <c r="T195" i="21"/>
  <c r="W219" i="21"/>
  <c r="O124" i="21"/>
  <c r="X31" i="21"/>
  <c r="R26" i="21"/>
  <c r="R166" i="21"/>
  <c r="P39" i="21"/>
  <c r="P207" i="21"/>
  <c r="Q64" i="21"/>
  <c r="S10" i="21"/>
  <c r="S220" i="21"/>
  <c r="U3" i="21"/>
  <c r="U129" i="21"/>
  <c r="U185" i="21"/>
  <c r="Q31" i="21"/>
  <c r="Q143" i="21"/>
  <c r="W27" i="21"/>
  <c r="W153" i="21"/>
  <c r="X19" i="21"/>
  <c r="Z18" i="21"/>
  <c r="Z144" i="21"/>
  <c r="T3" i="21"/>
  <c r="W133" i="21"/>
  <c r="X60" i="21"/>
  <c r="X186" i="21"/>
  <c r="O208" i="21"/>
  <c r="X45" i="21"/>
  <c r="X185" i="21"/>
  <c r="R40" i="21"/>
  <c r="P67" i="21"/>
  <c r="P179" i="21"/>
  <c r="Z188" i="21"/>
  <c r="S56" i="21"/>
  <c r="P199" i="21"/>
  <c r="O11" i="21"/>
  <c r="Q8" i="21"/>
  <c r="Q120" i="21"/>
  <c r="Q218" i="21"/>
  <c r="S24" i="21"/>
  <c r="S150" i="21"/>
  <c r="U17" i="21"/>
  <c r="U115" i="21"/>
  <c r="Q45" i="21"/>
  <c r="Q115" i="21"/>
  <c r="W41" i="21"/>
  <c r="W167" i="21"/>
  <c r="X159" i="21"/>
  <c r="Z116" i="21"/>
  <c r="T17" i="21"/>
  <c r="T143" i="21"/>
  <c r="T13" i="21"/>
  <c r="T125" i="21"/>
  <c r="W65" i="21"/>
  <c r="W205" i="21"/>
  <c r="O152" i="21"/>
  <c r="O222" i="21"/>
  <c r="X59" i="21"/>
  <c r="X171" i="21"/>
  <c r="X63" i="21"/>
  <c r="P137" i="21"/>
  <c r="P221" i="21"/>
  <c r="P59" i="21"/>
  <c r="S70" i="21"/>
  <c r="S196" i="21"/>
  <c r="P157" i="21"/>
  <c r="P213" i="21"/>
  <c r="O123" i="21"/>
  <c r="Z62" i="21"/>
  <c r="Z216" i="21"/>
  <c r="Q22" i="21"/>
  <c r="Q176" i="21"/>
  <c r="S122" i="21"/>
  <c r="U87" i="21"/>
  <c r="U171" i="21"/>
  <c r="Q59" i="21"/>
  <c r="Q213" i="21"/>
  <c r="W55" i="21"/>
  <c r="W125" i="21"/>
  <c r="X117" i="21"/>
  <c r="Z46" i="21"/>
  <c r="Z172" i="21"/>
  <c r="T31" i="21"/>
  <c r="T129" i="21"/>
  <c r="T27" i="21"/>
  <c r="T167" i="21"/>
  <c r="X4" i="21"/>
  <c r="X144" i="21"/>
  <c r="W9" i="21"/>
  <c r="W177" i="21"/>
  <c r="O68" i="21"/>
  <c r="X199" i="21"/>
  <c r="R124" i="21"/>
  <c r="P11" i="21"/>
  <c r="P185" i="21"/>
  <c r="P3" i="21"/>
  <c r="P115" i="21"/>
  <c r="Z6" i="21"/>
  <c r="Z174" i="21"/>
  <c r="X33" i="21"/>
  <c r="Z32" i="21"/>
  <c r="T157" i="21"/>
  <c r="T69" i="21"/>
  <c r="X18" i="21"/>
  <c r="W23" i="21"/>
  <c r="V209" i="21"/>
  <c r="P25" i="21"/>
  <c r="U18" i="21"/>
  <c r="U158" i="21"/>
  <c r="S35" i="21"/>
  <c r="S161" i="21"/>
  <c r="U10" i="21"/>
  <c r="U167" i="21"/>
  <c r="Z7" i="21"/>
  <c r="P194" i="21"/>
  <c r="U164" i="21"/>
  <c r="U177" i="21"/>
  <c r="W215" i="21"/>
  <c r="V12" i="21"/>
  <c r="U191" i="21"/>
  <c r="U74" i="21"/>
  <c r="S49" i="21"/>
  <c r="W117" i="21"/>
  <c r="V152" i="21"/>
  <c r="T14" i="21"/>
  <c r="Z189" i="21"/>
  <c r="U133" i="21"/>
  <c r="Y13" i="21"/>
  <c r="O221" i="21"/>
  <c r="W204" i="21"/>
  <c r="V222" i="21"/>
  <c r="T126" i="21"/>
  <c r="Q13" i="21"/>
  <c r="Y167" i="21"/>
  <c r="Y179" i="21"/>
  <c r="U32" i="21"/>
  <c r="S91" i="21"/>
  <c r="S121" i="21"/>
  <c r="Y218" i="21"/>
  <c r="T196" i="21"/>
  <c r="Q125" i="21"/>
  <c r="Y195" i="21"/>
  <c r="S200" i="21"/>
  <c r="U153" i="21"/>
  <c r="T28" i="21"/>
  <c r="Y64" i="21"/>
  <c r="U189" i="21"/>
  <c r="P133" i="21"/>
  <c r="U24" i="21"/>
  <c r="U150" i="21"/>
  <c r="R90" i="21"/>
  <c r="R38" i="21"/>
  <c r="R164" i="21"/>
  <c r="P122" i="21"/>
  <c r="V146" i="21"/>
  <c r="T19" i="21"/>
  <c r="W4" i="21"/>
  <c r="W116" i="21"/>
  <c r="W172" i="21"/>
  <c r="V101" i="21"/>
  <c r="V199" i="21"/>
  <c r="Q66" i="21"/>
  <c r="Q164" i="21"/>
  <c r="U8" i="21"/>
  <c r="U125" i="21"/>
  <c r="T56" i="21"/>
  <c r="Y8" i="21"/>
  <c r="Y176" i="21"/>
  <c r="Y190" i="21"/>
  <c r="U203" i="21"/>
  <c r="U94" i="21"/>
  <c r="U122" i="21"/>
  <c r="S195" i="21"/>
  <c r="R118" i="21"/>
  <c r="R188" i="21"/>
  <c r="R80" i="21"/>
  <c r="P164" i="21"/>
  <c r="T173" i="21"/>
  <c r="W18" i="21"/>
  <c r="W158" i="21"/>
  <c r="V3" i="21"/>
  <c r="V157" i="21"/>
  <c r="V185" i="21"/>
  <c r="Q82" i="21"/>
  <c r="Q194" i="21"/>
  <c r="Q52" i="21"/>
  <c r="U64" i="21"/>
  <c r="U97" i="21"/>
  <c r="U195" i="21"/>
  <c r="T42" i="21"/>
  <c r="Y22" i="21"/>
  <c r="U63" i="21"/>
  <c r="P189" i="21"/>
  <c r="U38" i="21"/>
  <c r="S13" i="21"/>
  <c r="S139" i="21"/>
  <c r="S209" i="21"/>
  <c r="R66" i="21"/>
  <c r="V174" i="21"/>
  <c r="T33" i="21"/>
  <c r="T117" i="21"/>
  <c r="W46" i="21"/>
  <c r="W144" i="21"/>
  <c r="V17" i="21"/>
  <c r="V171" i="21"/>
  <c r="Q12" i="21"/>
  <c r="Q138" i="21"/>
  <c r="Q208" i="21"/>
  <c r="Q80" i="21"/>
  <c r="Q206" i="21"/>
  <c r="U92" i="21"/>
  <c r="T70" i="21"/>
  <c r="T210" i="21"/>
  <c r="Y78" i="21"/>
  <c r="Y148" i="21"/>
  <c r="U7" i="21"/>
  <c r="U175" i="21"/>
  <c r="U217" i="21"/>
  <c r="P175" i="21"/>
  <c r="U178" i="21"/>
  <c r="S27" i="21"/>
  <c r="S125" i="21"/>
  <c r="R6" i="21"/>
  <c r="R62" i="21"/>
  <c r="R216" i="21"/>
  <c r="R206" i="21"/>
  <c r="P66" i="21"/>
  <c r="P192" i="21"/>
  <c r="V34" i="21"/>
  <c r="V188" i="21"/>
  <c r="T89" i="21"/>
  <c r="T159" i="21"/>
  <c r="W130" i="21"/>
  <c r="V143" i="21"/>
  <c r="Q26" i="21"/>
  <c r="Q180" i="21"/>
  <c r="Q94" i="21"/>
  <c r="U148" i="21"/>
  <c r="U69" i="21"/>
  <c r="U209" i="21"/>
  <c r="T168" i="21"/>
  <c r="T182" i="21"/>
  <c r="Y162" i="21"/>
  <c r="U21" i="21"/>
  <c r="U119" i="21"/>
  <c r="P63" i="21"/>
  <c r="P203" i="21"/>
  <c r="U192" i="21"/>
  <c r="S69" i="21"/>
  <c r="S167" i="21"/>
  <c r="R20" i="21"/>
  <c r="R174" i="21"/>
  <c r="R10" i="21"/>
  <c r="R192" i="21"/>
  <c r="P206" i="21"/>
  <c r="V90" i="21"/>
  <c r="V202" i="21"/>
  <c r="T61" i="21"/>
  <c r="T187" i="21"/>
  <c r="W32" i="21"/>
  <c r="W186" i="21"/>
  <c r="V129" i="21"/>
  <c r="Q40" i="21"/>
  <c r="Q166" i="21"/>
  <c r="Q122" i="21"/>
  <c r="Q220" i="21"/>
  <c r="U176" i="21"/>
  <c r="U13" i="21"/>
  <c r="U181" i="21"/>
  <c r="U223" i="21"/>
  <c r="T98" i="21"/>
  <c r="T224" i="21"/>
  <c r="Y36" i="21"/>
  <c r="Y120" i="21"/>
  <c r="U147" i="21"/>
  <c r="P7" i="21"/>
  <c r="P147" i="21"/>
  <c r="P217" i="21"/>
  <c r="U66" i="21"/>
  <c r="U220" i="21"/>
  <c r="S97" i="21"/>
  <c r="S181" i="21"/>
  <c r="R160" i="21"/>
  <c r="R24" i="21"/>
  <c r="R150" i="21"/>
  <c r="P10" i="21"/>
  <c r="P150" i="21"/>
  <c r="V62" i="21"/>
  <c r="T201" i="21"/>
  <c r="W60" i="21"/>
  <c r="W200" i="21"/>
  <c r="V31" i="21"/>
  <c r="V115" i="21"/>
  <c r="Q68" i="21"/>
  <c r="Q124" i="21"/>
  <c r="Q10" i="21"/>
  <c r="Q108" i="21"/>
  <c r="Q192" i="21"/>
  <c r="Z5" i="21"/>
  <c r="U27" i="21"/>
  <c r="T84" i="21"/>
  <c r="Y50" i="21"/>
  <c r="U35" i="21"/>
  <c r="P21" i="21"/>
  <c r="U136" i="21"/>
  <c r="S41" i="21"/>
  <c r="R34" i="21"/>
  <c r="P24" i="21"/>
  <c r="V6" i="21"/>
  <c r="V118" i="21"/>
  <c r="T145" i="21"/>
  <c r="W88" i="21"/>
  <c r="V59" i="21"/>
  <c r="Q54" i="21"/>
  <c r="Q24" i="21"/>
  <c r="Z47" i="21"/>
  <c r="S51" i="21"/>
  <c r="S205" i="21"/>
  <c r="S79" i="21"/>
  <c r="S219" i="21"/>
  <c r="V208" i="21"/>
  <c r="O95" i="21"/>
  <c r="O193" i="21"/>
  <c r="Z63" i="21"/>
  <c r="Z217" i="21"/>
  <c r="Q83" i="21"/>
  <c r="Q209" i="21"/>
  <c r="P96" i="21"/>
  <c r="Y83" i="21"/>
  <c r="Y209" i="21"/>
  <c r="W190" i="21"/>
  <c r="U219" i="21"/>
  <c r="Y123" i="21"/>
  <c r="Z97" i="21"/>
  <c r="Z181" i="21"/>
  <c r="W91" i="21"/>
  <c r="W189" i="21"/>
  <c r="T94" i="21"/>
  <c r="T220" i="21"/>
  <c r="S88" i="21"/>
  <c r="S214" i="21"/>
  <c r="V41" i="21"/>
  <c r="V223" i="21"/>
  <c r="X21" i="21"/>
  <c r="S23" i="21"/>
  <c r="S163" i="21"/>
  <c r="V26" i="21"/>
  <c r="V138" i="21"/>
  <c r="O25" i="21"/>
  <c r="O137" i="21"/>
  <c r="Z21" i="21"/>
  <c r="Z133" i="21"/>
  <c r="Q27" i="21"/>
  <c r="Q139" i="21"/>
  <c r="P26" i="21"/>
  <c r="P180" i="21"/>
  <c r="Y27" i="21"/>
  <c r="Y139" i="21"/>
  <c r="W8" i="21"/>
  <c r="W120" i="21"/>
  <c r="U9" i="21"/>
  <c r="Y11" i="21"/>
  <c r="Y95" i="21"/>
  <c r="Y207" i="21"/>
  <c r="Z13" i="21"/>
  <c r="Z139" i="21"/>
  <c r="Z209" i="21"/>
  <c r="W7" i="21"/>
  <c r="W77" i="21"/>
  <c r="W203" i="21"/>
  <c r="T10" i="21"/>
  <c r="T122" i="21"/>
  <c r="T192" i="21"/>
  <c r="S4" i="21"/>
  <c r="V13" i="21"/>
  <c r="V181" i="21"/>
  <c r="V195" i="21"/>
  <c r="W5" i="21"/>
  <c r="W47" i="21"/>
  <c r="W187" i="21"/>
  <c r="X133" i="21"/>
  <c r="S37" i="21"/>
  <c r="S149" i="21"/>
  <c r="V54" i="21"/>
  <c r="V124" i="21"/>
  <c r="O67" i="21"/>
  <c r="O165" i="21"/>
  <c r="Z35" i="21"/>
  <c r="Z119" i="21"/>
  <c r="Q41" i="21"/>
  <c r="Q153" i="21"/>
  <c r="P54" i="21"/>
  <c r="P124" i="21"/>
  <c r="Y41" i="21"/>
  <c r="Y125" i="21"/>
  <c r="W22" i="21"/>
  <c r="W162" i="21"/>
  <c r="U23" i="21"/>
  <c r="U121" i="21"/>
  <c r="Y25" i="21"/>
  <c r="Y109" i="21"/>
  <c r="Z27" i="21"/>
  <c r="Z125" i="21"/>
  <c r="W21" i="21"/>
  <c r="W175" i="21"/>
  <c r="T24" i="21"/>
  <c r="T136" i="21"/>
  <c r="S18" i="21"/>
  <c r="S158" i="21"/>
  <c r="V27" i="21"/>
  <c r="V167" i="21"/>
  <c r="W19" i="21"/>
  <c r="W159" i="21"/>
  <c r="X203" i="21"/>
  <c r="X70" i="21"/>
  <c r="O151" i="21"/>
  <c r="Z91" i="21"/>
  <c r="Q167" i="21"/>
  <c r="P166" i="21"/>
  <c r="Y69" i="21"/>
  <c r="Y153" i="21"/>
  <c r="W36" i="21"/>
  <c r="W148" i="21"/>
  <c r="U37" i="21"/>
  <c r="U149" i="21"/>
  <c r="Y151" i="21"/>
  <c r="Y137" i="21"/>
  <c r="Z41" i="21"/>
  <c r="Z167" i="21"/>
  <c r="W35" i="21"/>
  <c r="W147" i="21"/>
  <c r="T38" i="21"/>
  <c r="T150" i="21"/>
  <c r="S32" i="21"/>
  <c r="S116" i="21"/>
  <c r="V97" i="21"/>
  <c r="V153" i="21"/>
  <c r="W61" i="21"/>
  <c r="W131" i="21"/>
  <c r="X140" i="21"/>
  <c r="V110" i="21"/>
  <c r="Z161" i="21"/>
  <c r="Q69" i="21"/>
  <c r="S65" i="21"/>
  <c r="S177" i="21"/>
  <c r="V68" i="21"/>
  <c r="V180" i="21"/>
  <c r="O39" i="21"/>
  <c r="O207" i="21"/>
  <c r="Z49" i="21"/>
  <c r="Z203" i="21"/>
  <c r="Q97" i="21"/>
  <c r="Q223" i="21"/>
  <c r="P40" i="21"/>
  <c r="P152" i="21"/>
  <c r="Y97" i="21"/>
  <c r="W50" i="21"/>
  <c r="U65" i="21"/>
  <c r="U163" i="21"/>
  <c r="Y39" i="21"/>
  <c r="Y165" i="21"/>
  <c r="Z55" i="21"/>
  <c r="Z153" i="21"/>
  <c r="W49" i="21"/>
  <c r="W161" i="21"/>
  <c r="T52" i="21"/>
  <c r="T164" i="21"/>
  <c r="S46" i="21"/>
  <c r="S130" i="21"/>
  <c r="V69" i="21"/>
  <c r="W75" i="21"/>
  <c r="W173" i="21"/>
  <c r="X196" i="21"/>
  <c r="S93" i="21"/>
  <c r="S191" i="21"/>
  <c r="V40" i="21"/>
  <c r="V194" i="21"/>
  <c r="Z175" i="21"/>
  <c r="Q55" i="21"/>
  <c r="P68" i="21"/>
  <c r="P208" i="21"/>
  <c r="Y55" i="21"/>
  <c r="Y181" i="21"/>
  <c r="W64" i="21"/>
  <c r="U51" i="21"/>
  <c r="Y81" i="21"/>
  <c r="Y193" i="21"/>
  <c r="Z83" i="21"/>
  <c r="W105" i="21"/>
  <c r="W119" i="21"/>
  <c r="T206" i="21"/>
  <c r="S186" i="21"/>
  <c r="V83" i="21"/>
  <c r="V125" i="21"/>
  <c r="W89" i="21"/>
  <c r="W145" i="21"/>
  <c r="U22" i="21"/>
  <c r="Z61" i="21"/>
  <c r="V166" i="21"/>
  <c r="Z77" i="21"/>
  <c r="P110" i="21"/>
  <c r="Y111" i="21"/>
  <c r="W92" i="21"/>
  <c r="U93" i="21"/>
  <c r="Y67" i="21"/>
  <c r="Z69" i="21"/>
  <c r="W63" i="21"/>
  <c r="T66" i="21"/>
  <c r="S60" i="21"/>
  <c r="V55" i="21"/>
  <c r="W33" i="21"/>
  <c r="U50" i="21"/>
  <c r="Z89" i="21"/>
  <c r="Z117" i="21"/>
  <c r="U134" i="21"/>
  <c r="Z159" i="21"/>
  <c r="U36" i="21"/>
  <c r="U204" i="21"/>
  <c r="Z145" i="21"/>
  <c r="U78" i="21"/>
  <c r="Z19" i="21"/>
  <c r="Z131" i="21"/>
  <c r="U162" i="21"/>
  <c r="Z187" i="21"/>
  <c r="Z33" i="21"/>
  <c r="R148" i="21"/>
  <c r="X7" i="21"/>
  <c r="X119" i="21"/>
  <c r="Q175" i="21"/>
  <c r="X98" i="21"/>
  <c r="P56" i="21"/>
  <c r="P182" i="21"/>
  <c r="R120" i="21"/>
  <c r="X77" i="21"/>
  <c r="Q21" i="21"/>
  <c r="Q119" i="21"/>
  <c r="X210" i="21"/>
  <c r="P224" i="21"/>
  <c r="X49" i="21"/>
  <c r="X147" i="21"/>
  <c r="Q63" i="21"/>
  <c r="Q133" i="21"/>
  <c r="X14" i="21"/>
  <c r="X168" i="21"/>
  <c r="P98" i="21"/>
  <c r="P196" i="21"/>
  <c r="R78" i="21"/>
  <c r="R218" i="21"/>
  <c r="X35" i="21"/>
  <c r="X175" i="21"/>
  <c r="Q77" i="21"/>
  <c r="Q161" i="21"/>
  <c r="X28" i="21"/>
  <c r="X154" i="21"/>
  <c r="P70" i="21"/>
  <c r="P210" i="21"/>
  <c r="R176" i="21"/>
  <c r="R190" i="21"/>
  <c r="X91" i="21"/>
  <c r="X217" i="21"/>
  <c r="Q203" i="21"/>
  <c r="X56" i="21"/>
  <c r="X182" i="21"/>
  <c r="P28" i="21"/>
  <c r="P154" i="21"/>
  <c r="Z173" i="21"/>
  <c r="X161" i="21"/>
  <c r="Q91" i="21"/>
  <c r="X42" i="21"/>
  <c r="P42" i="21"/>
  <c r="U120" i="21"/>
  <c r="M61" i="1"/>
  <c r="N61" i="1"/>
  <c r="P61" i="1"/>
  <c r="J61" i="1"/>
  <c r="J64" i="1" s="1"/>
  <c r="G61" i="1"/>
  <c r="G64" i="1" s="1"/>
  <c r="F61" i="1"/>
  <c r="F64" i="1" s="1"/>
  <c r="O61" i="1"/>
  <c r="L61" i="1"/>
  <c r="E61" i="1"/>
  <c r="E64" i="1" s="1"/>
  <c r="H61" i="1"/>
  <c r="H64" i="1" s="1"/>
  <c r="K61" i="1"/>
  <c r="I61" i="1"/>
  <c r="I64" i="1" s="1"/>
  <c r="AC36" i="21" l="1"/>
  <c r="AC35" i="21"/>
  <c r="AC37" i="21"/>
  <c r="O241" i="21"/>
  <c r="X251" i="21"/>
  <c r="Z250" i="21"/>
  <c r="T246" i="21"/>
  <c r="Y250" i="21"/>
  <c r="Z252" i="21"/>
  <c r="Q249" i="21"/>
  <c r="S244" i="21"/>
  <c r="Y244" i="21"/>
  <c r="P248" i="21"/>
  <c r="U246" i="21"/>
  <c r="S248" i="21"/>
  <c r="X241" i="21"/>
  <c r="X244" i="21"/>
  <c r="X246" i="21"/>
  <c r="P247" i="21"/>
  <c r="Q245" i="21"/>
  <c r="T250" i="21"/>
  <c r="R249" i="21"/>
  <c r="U248" i="21"/>
  <c r="R248" i="21"/>
  <c r="W245" i="21"/>
  <c r="Q246" i="21"/>
  <c r="X242" i="21"/>
  <c r="O250" i="21"/>
  <c r="O244" i="21"/>
  <c r="Y246" i="21"/>
  <c r="T243" i="21"/>
  <c r="P243" i="21"/>
  <c r="X111" i="21"/>
  <c r="W111" i="21"/>
  <c r="S112" i="21"/>
  <c r="Z111" i="21"/>
  <c r="T112" i="21"/>
  <c r="O108" i="21"/>
  <c r="T105" i="21"/>
  <c r="R105" i="21"/>
  <c r="U104" i="21"/>
  <c r="T103" i="21"/>
  <c r="S106" i="21"/>
  <c r="Q103" i="21"/>
  <c r="P131" i="21"/>
  <c r="T133" i="21"/>
  <c r="V134" i="21"/>
  <c r="Y133" i="21"/>
  <c r="T132" i="21"/>
  <c r="O135" i="21"/>
  <c r="S134" i="21"/>
  <c r="S129" i="21"/>
  <c r="U130" i="21"/>
  <c r="W137" i="21"/>
  <c r="W135" i="21"/>
  <c r="Z132" i="21"/>
  <c r="R138" i="21"/>
  <c r="V132" i="21"/>
  <c r="O136" i="21"/>
  <c r="P134" i="21"/>
  <c r="Z138" i="21"/>
  <c r="X132" i="21"/>
  <c r="X129" i="21"/>
  <c r="X131" i="21"/>
  <c r="T140" i="21"/>
  <c r="T131" i="21"/>
  <c r="T130" i="21"/>
  <c r="P139" i="21"/>
  <c r="R133" i="21"/>
  <c r="Q131" i="21"/>
  <c r="P140" i="21"/>
  <c r="V244" i="21"/>
  <c r="O251" i="21"/>
  <c r="Z249" i="21"/>
  <c r="Y243" i="21"/>
  <c r="X105" i="21"/>
  <c r="Q105" i="21"/>
  <c r="Q111" i="21"/>
  <c r="U108" i="21"/>
  <c r="X102" i="21"/>
  <c r="T248" i="21"/>
  <c r="P250" i="21"/>
  <c r="Q247" i="21"/>
  <c r="W109" i="21"/>
  <c r="R247" i="21"/>
  <c r="X54" i="21"/>
  <c r="R50" i="21"/>
  <c r="P51" i="21"/>
  <c r="X50" i="21"/>
  <c r="P47" i="21"/>
  <c r="S52" i="21"/>
  <c r="Y49" i="21"/>
  <c r="Q51" i="21"/>
  <c r="S53" i="21"/>
  <c r="R49" i="21"/>
  <c r="O54" i="21"/>
  <c r="P52" i="21"/>
  <c r="V53" i="21"/>
  <c r="Z53" i="21"/>
  <c r="V51" i="21"/>
  <c r="Q47" i="21"/>
  <c r="U107" i="21"/>
  <c r="Y106" i="21"/>
  <c r="U111" i="21"/>
  <c r="Q251" i="21"/>
  <c r="S247" i="21"/>
  <c r="P244" i="21"/>
  <c r="O105" i="21"/>
  <c r="X230" i="21"/>
  <c r="Z236" i="21"/>
  <c r="U241" i="21"/>
  <c r="V248" i="21"/>
  <c r="T244" i="21"/>
  <c r="Y249" i="21"/>
  <c r="U106" i="21"/>
  <c r="V111" i="21"/>
  <c r="W247" i="21"/>
  <c r="T241" i="21"/>
  <c r="R51" i="21"/>
  <c r="T242" i="21"/>
  <c r="U109" i="21"/>
  <c r="Q219" i="21"/>
  <c r="V50" i="21"/>
  <c r="T76" i="21"/>
  <c r="T74" i="21"/>
  <c r="V80" i="21"/>
  <c r="S83" i="21"/>
  <c r="Q49" i="21"/>
  <c r="P84" i="21"/>
  <c r="S135" i="21"/>
  <c r="S74" i="21"/>
  <c r="U135" i="21"/>
  <c r="W134" i="21"/>
  <c r="X84" i="21"/>
  <c r="S102" i="21"/>
  <c r="W218" i="21"/>
  <c r="R136" i="21"/>
  <c r="V45" i="21"/>
  <c r="P108" i="21"/>
  <c r="U80" i="21"/>
  <c r="V73" i="21"/>
  <c r="R220" i="21"/>
  <c r="P77" i="21"/>
  <c r="Q136" i="21"/>
  <c r="W217" i="21"/>
  <c r="P138" i="21"/>
  <c r="U213" i="21"/>
  <c r="S140" i="21"/>
  <c r="P101" i="21"/>
  <c r="X228" i="21"/>
  <c r="W139" i="21"/>
  <c r="R219" i="21"/>
  <c r="W221" i="21"/>
  <c r="V251" i="21"/>
  <c r="U46" i="21"/>
  <c r="P136" i="21"/>
  <c r="S250" i="21"/>
  <c r="S101" i="21"/>
  <c r="Y247" i="21"/>
  <c r="Z246" i="21"/>
  <c r="U137" i="21"/>
  <c r="Z54" i="21"/>
  <c r="R84" i="21"/>
  <c r="T50" i="21"/>
  <c r="V81" i="21"/>
  <c r="V136" i="21"/>
  <c r="V131" i="21"/>
  <c r="S242" i="21"/>
  <c r="Y241" i="21"/>
  <c r="Q242" i="21"/>
  <c r="Z103" i="21"/>
  <c r="Z105" i="21"/>
  <c r="Q101" i="21"/>
  <c r="Q110" i="21"/>
  <c r="Z251" i="21"/>
  <c r="R243" i="21"/>
  <c r="Z243" i="21"/>
  <c r="O102" i="21"/>
  <c r="Z50" i="21"/>
  <c r="Q46" i="21"/>
  <c r="V221" i="21"/>
  <c r="O214" i="21"/>
  <c r="U216" i="21"/>
  <c r="V218" i="21"/>
  <c r="U214" i="21"/>
  <c r="W214" i="21"/>
  <c r="U221" i="21"/>
  <c r="T214" i="21"/>
  <c r="Q217" i="21"/>
  <c r="X222" i="21"/>
  <c r="Y224" i="21"/>
  <c r="T215" i="21"/>
  <c r="V219" i="21"/>
  <c r="Z213" i="21"/>
  <c r="S223" i="21"/>
  <c r="P220" i="21"/>
  <c r="P223" i="21"/>
  <c r="Z218" i="21"/>
  <c r="T217" i="21"/>
  <c r="Y215" i="21"/>
  <c r="R217" i="21"/>
  <c r="P215" i="21"/>
  <c r="Y216" i="21"/>
  <c r="X243" i="21"/>
  <c r="R244" i="21"/>
  <c r="R241" i="21"/>
  <c r="X112" i="21"/>
  <c r="X224" i="21"/>
  <c r="U218" i="21"/>
  <c r="T108" i="21"/>
  <c r="O53" i="21"/>
  <c r="V139" i="21"/>
  <c r="Y223" i="21"/>
  <c r="O109" i="21"/>
  <c r="P82" i="21"/>
  <c r="W103" i="21"/>
  <c r="P222" i="21"/>
  <c r="R48" i="21"/>
  <c r="W74" i="21"/>
  <c r="R108" i="21"/>
  <c r="P105" i="21"/>
  <c r="U83" i="21"/>
  <c r="Y134" i="21"/>
  <c r="V104" i="21"/>
  <c r="V48" i="21"/>
  <c r="P109" i="21"/>
  <c r="Z104" i="21"/>
  <c r="X214" i="21"/>
  <c r="X103" i="21"/>
  <c r="X130" i="21"/>
  <c r="Z242" i="21"/>
  <c r="Z244" i="21"/>
  <c r="Y251" i="21"/>
  <c r="Z245" i="21"/>
  <c r="O130" i="21"/>
  <c r="Q248" i="21"/>
  <c r="Z215" i="21"/>
  <c r="S213" i="21"/>
  <c r="S245" i="21"/>
  <c r="X216" i="21"/>
  <c r="Y132" i="21"/>
  <c r="Y140" i="21"/>
  <c r="U132" i="21"/>
  <c r="S218" i="21"/>
  <c r="S50" i="21"/>
  <c r="Y136" i="21"/>
  <c r="O219" i="21"/>
  <c r="Y46" i="21"/>
  <c r="Z219" i="21"/>
  <c r="Z143" i="21"/>
  <c r="Y210" i="21"/>
  <c r="O144" i="21"/>
  <c r="R37" i="21"/>
  <c r="Y42" i="21"/>
  <c r="X34" i="21"/>
  <c r="X149" i="21"/>
  <c r="O93" i="21"/>
  <c r="R210" i="21"/>
  <c r="R203" i="21"/>
  <c r="Q200" i="21"/>
  <c r="T36" i="21"/>
  <c r="Y203" i="21"/>
  <c r="T148" i="21"/>
  <c r="W179" i="21"/>
  <c r="U41" i="21"/>
  <c r="P35" i="21"/>
  <c r="R202" i="21"/>
  <c r="Z147" i="21"/>
  <c r="X87" i="21"/>
  <c r="Q87" i="21"/>
  <c r="S38" i="21"/>
  <c r="R152" i="21"/>
  <c r="T209" i="21"/>
  <c r="U199" i="21"/>
  <c r="P31" i="21"/>
  <c r="X40" i="21"/>
  <c r="U205" i="21"/>
  <c r="Z31" i="21"/>
  <c r="Q152" i="21"/>
  <c r="Y204" i="21"/>
  <c r="O32" i="21"/>
  <c r="S199" i="21"/>
  <c r="X202" i="21"/>
  <c r="R177" i="21"/>
  <c r="P201" i="21"/>
  <c r="X160" i="21"/>
  <c r="Y6" i="21"/>
  <c r="T174" i="21"/>
  <c r="P148" i="21"/>
  <c r="S120" i="21"/>
  <c r="R42" i="21"/>
  <c r="Z180" i="21"/>
  <c r="R147" i="21"/>
  <c r="T118" i="21"/>
  <c r="V173" i="21"/>
  <c r="Y164" i="21"/>
  <c r="Q32" i="21"/>
  <c r="R8" i="21"/>
  <c r="Z177" i="21"/>
  <c r="T119" i="21"/>
  <c r="T162" i="21"/>
  <c r="P125" i="21"/>
  <c r="W40" i="21"/>
  <c r="P204" i="21"/>
  <c r="W124" i="21"/>
  <c r="T204" i="21"/>
  <c r="O36" i="21"/>
  <c r="O125" i="21"/>
  <c r="Z124" i="21"/>
  <c r="O121" i="21"/>
  <c r="T154" i="21"/>
  <c r="P94" i="21"/>
  <c r="P91" i="21"/>
  <c r="S144" i="21"/>
  <c r="Y92" i="21"/>
  <c r="U144" i="21"/>
  <c r="S98" i="21"/>
  <c r="X200" i="21"/>
  <c r="X89" i="21"/>
  <c r="W149" i="21"/>
  <c r="X145" i="21"/>
  <c r="T199" i="21"/>
  <c r="R208" i="21"/>
  <c r="Q38" i="21"/>
  <c r="Z202" i="21"/>
  <c r="W39" i="21"/>
  <c r="X204" i="21"/>
  <c r="V37" i="21"/>
  <c r="U200" i="21"/>
  <c r="O200" i="21"/>
  <c r="Y33" i="21"/>
  <c r="Z40" i="21"/>
  <c r="U39" i="21"/>
  <c r="Z204" i="21"/>
  <c r="R35" i="21"/>
  <c r="O38" i="21"/>
  <c r="W34" i="21"/>
  <c r="Y147" i="21"/>
  <c r="O150" i="21"/>
  <c r="P205" i="21"/>
  <c r="V164" i="21"/>
  <c r="P97" i="21"/>
  <c r="V178" i="21"/>
  <c r="R178" i="21"/>
  <c r="R204" i="21"/>
  <c r="Z74" i="21"/>
  <c r="W233" i="21"/>
  <c r="R230" i="21"/>
  <c r="Q75" i="21"/>
  <c r="R229" i="21"/>
  <c r="U84" i="21"/>
  <c r="Z234" i="21"/>
  <c r="R228" i="21"/>
  <c r="T236" i="21"/>
  <c r="O231" i="21"/>
  <c r="O228" i="21"/>
  <c r="P83" i="21"/>
  <c r="W79" i="21"/>
  <c r="S233" i="21"/>
  <c r="T229" i="21"/>
  <c r="Z73" i="21"/>
  <c r="Y227" i="21"/>
  <c r="W236" i="21"/>
  <c r="O233" i="21"/>
  <c r="Y75" i="21"/>
  <c r="W76" i="21"/>
  <c r="X83" i="21"/>
  <c r="V78" i="21"/>
  <c r="P79" i="21"/>
  <c r="U79" i="21"/>
  <c r="O81" i="21"/>
  <c r="R76" i="21"/>
  <c r="U73" i="21"/>
  <c r="X227" i="21"/>
  <c r="V237" i="21"/>
  <c r="T234" i="21"/>
  <c r="W232" i="21"/>
  <c r="X233" i="21"/>
  <c r="P238" i="21"/>
  <c r="V235" i="21"/>
  <c r="Q228" i="21"/>
  <c r="O79" i="21"/>
  <c r="V75" i="21"/>
  <c r="T78" i="21"/>
  <c r="S80" i="21"/>
  <c r="O82" i="21"/>
  <c r="X74" i="21"/>
  <c r="R236" i="21"/>
  <c r="T227" i="21"/>
  <c r="Q227" i="21"/>
  <c r="S234" i="21"/>
  <c r="Y76" i="21"/>
  <c r="X238" i="21"/>
  <c r="S237" i="21"/>
  <c r="R237" i="21"/>
  <c r="X78" i="21"/>
  <c r="O229" i="21"/>
  <c r="P237" i="21"/>
  <c r="O232" i="21"/>
  <c r="X237" i="21"/>
  <c r="O227" i="21"/>
  <c r="Y238" i="21"/>
  <c r="T230" i="21"/>
  <c r="U235" i="21"/>
  <c r="V229" i="21"/>
  <c r="T231" i="21"/>
  <c r="T233" i="21"/>
  <c r="X235" i="21"/>
  <c r="W238" i="21"/>
  <c r="P228" i="21"/>
  <c r="V228" i="21"/>
  <c r="P234" i="21"/>
  <c r="Z231" i="21"/>
  <c r="Z237" i="21"/>
  <c r="U230" i="21"/>
  <c r="T237" i="21"/>
  <c r="U238" i="21"/>
  <c r="T228" i="21"/>
  <c r="O234" i="21"/>
  <c r="Y231" i="21"/>
  <c r="Y233" i="21"/>
  <c r="W234" i="21"/>
  <c r="U236" i="21"/>
  <c r="T238" i="21"/>
  <c r="U234" i="21"/>
  <c r="W228" i="21"/>
  <c r="P229" i="21"/>
  <c r="S227" i="21"/>
  <c r="Y234" i="21"/>
  <c r="W230" i="21"/>
  <c r="Y228" i="21"/>
  <c r="O237" i="21"/>
  <c r="U229" i="21"/>
  <c r="P230" i="21"/>
  <c r="V238" i="21"/>
  <c r="T235" i="21"/>
  <c r="V232" i="21"/>
  <c r="U231" i="21"/>
  <c r="R234" i="21"/>
  <c r="V236" i="21"/>
  <c r="X236" i="21"/>
  <c r="Z235" i="21"/>
  <c r="V234" i="21"/>
  <c r="Q233" i="21"/>
  <c r="T232" i="21"/>
  <c r="R232" i="21"/>
  <c r="Y236" i="21"/>
  <c r="Z238" i="21"/>
  <c r="R227" i="21"/>
  <c r="Q235" i="21"/>
  <c r="S230" i="21"/>
  <c r="S231" i="21"/>
  <c r="V233" i="21"/>
  <c r="P231" i="21"/>
  <c r="U232" i="21"/>
  <c r="O235" i="21"/>
  <c r="P236" i="21"/>
  <c r="Y235" i="21"/>
  <c r="Z230" i="21"/>
  <c r="P235" i="21"/>
  <c r="X229" i="21"/>
  <c r="X231" i="21"/>
  <c r="S228" i="21"/>
  <c r="W231" i="21"/>
  <c r="S236" i="21"/>
  <c r="O238" i="21"/>
  <c r="X234" i="21"/>
  <c r="W227" i="21"/>
  <c r="Q231" i="21"/>
  <c r="W235" i="21"/>
  <c r="Y77" i="21"/>
  <c r="Q79" i="21"/>
  <c r="U81" i="21"/>
  <c r="P78" i="21"/>
  <c r="S81" i="21"/>
  <c r="O74" i="21"/>
  <c r="X82" i="21"/>
  <c r="W78" i="21"/>
  <c r="T83" i="21"/>
  <c r="X73" i="21"/>
  <c r="V76" i="21"/>
  <c r="T75" i="21"/>
  <c r="Z79" i="21"/>
  <c r="Z81" i="21"/>
  <c r="V79" i="21"/>
  <c r="R79" i="21"/>
  <c r="W81" i="21"/>
  <c r="Y74" i="21"/>
  <c r="O78" i="21"/>
  <c r="Y84" i="21"/>
  <c r="X79" i="21"/>
  <c r="U77" i="21"/>
  <c r="O83" i="21"/>
  <c r="U76" i="21"/>
  <c r="Q78" i="21"/>
  <c r="S84" i="21"/>
  <c r="Z76" i="21"/>
  <c r="O236" i="21"/>
  <c r="Y237" i="21"/>
  <c r="S73" i="21"/>
  <c r="Z227" i="21"/>
  <c r="S229" i="21"/>
  <c r="Q238" i="21"/>
  <c r="X232" i="21"/>
  <c r="S78" i="21"/>
  <c r="Z75" i="21"/>
  <c r="V82" i="21"/>
  <c r="P80" i="21"/>
  <c r="T80" i="21"/>
  <c r="Z228" i="21"/>
  <c r="W237" i="21"/>
  <c r="U227" i="21"/>
  <c r="Q232" i="21"/>
  <c r="S238" i="21"/>
  <c r="W229" i="21"/>
  <c r="U233" i="21"/>
  <c r="R235" i="21"/>
  <c r="Z229" i="21"/>
  <c r="Z233" i="21"/>
  <c r="P75" i="21"/>
  <c r="P232" i="21"/>
  <c r="Q74" i="21"/>
  <c r="O77" i="21"/>
  <c r="U105" i="21"/>
  <c r="Q50" i="21"/>
  <c r="W107" i="21"/>
  <c r="Z88" i="21"/>
  <c r="P95" i="21"/>
  <c r="Z102" i="21"/>
  <c r="U45" i="21"/>
  <c r="P249" i="21"/>
  <c r="Q241" i="21"/>
  <c r="X245" i="21"/>
  <c r="S107" i="21"/>
  <c r="V241" i="21"/>
  <c r="T249" i="21"/>
  <c r="V252" i="21"/>
  <c r="R251" i="21"/>
  <c r="Y56" i="21"/>
  <c r="S243" i="21"/>
  <c r="U48" i="21"/>
  <c r="W250" i="21"/>
  <c r="S246" i="21"/>
  <c r="O247" i="21"/>
  <c r="X104" i="21"/>
  <c r="S241" i="21"/>
  <c r="W104" i="21"/>
  <c r="Q158" i="21"/>
  <c r="O107" i="21"/>
  <c r="O163" i="21"/>
  <c r="Z106" i="21"/>
  <c r="Z162" i="21"/>
  <c r="X167" i="21"/>
  <c r="R56" i="21"/>
  <c r="P106" i="21"/>
  <c r="V94" i="21"/>
  <c r="P55" i="21"/>
  <c r="W54" i="21"/>
  <c r="O50" i="21"/>
  <c r="V109" i="21"/>
  <c r="Y102" i="21"/>
  <c r="V108" i="21"/>
  <c r="Y47" i="21"/>
  <c r="Y130" i="21"/>
  <c r="X134" i="21"/>
  <c r="P167" i="21"/>
  <c r="U91" i="21"/>
  <c r="S55" i="21"/>
  <c r="R96" i="21"/>
  <c r="R110" i="21"/>
  <c r="R54" i="21"/>
  <c r="P87" i="21"/>
  <c r="T111" i="21"/>
  <c r="S108" i="21"/>
  <c r="X101" i="21"/>
  <c r="Z90" i="21"/>
  <c r="R104" i="21"/>
  <c r="Y112" i="21"/>
  <c r="U244" i="21"/>
  <c r="T252" i="21"/>
  <c r="V247" i="21"/>
  <c r="V245" i="21"/>
  <c r="P252" i="21"/>
  <c r="R162" i="21"/>
  <c r="O246" i="21"/>
  <c r="Z101" i="21"/>
  <c r="S249" i="21"/>
  <c r="R245" i="21"/>
  <c r="R107" i="21"/>
  <c r="X110" i="21"/>
  <c r="X153" i="21"/>
  <c r="R168" i="21"/>
  <c r="Z152" i="21"/>
  <c r="V103" i="21"/>
  <c r="T188" i="21"/>
  <c r="Z166" i="21"/>
  <c r="O49" i="21"/>
  <c r="V47" i="21"/>
  <c r="T160" i="21"/>
  <c r="S151" i="21"/>
  <c r="R112" i="21"/>
  <c r="Y158" i="21"/>
  <c r="P111" i="21"/>
  <c r="O92" i="21"/>
  <c r="R140" i="21"/>
  <c r="Q163" i="21"/>
  <c r="O139" i="21"/>
  <c r="Z151" i="21"/>
  <c r="O209" i="21"/>
  <c r="P168" i="21"/>
  <c r="Z163" i="21"/>
  <c r="Q205" i="21"/>
  <c r="O162" i="21"/>
  <c r="Z149" i="21"/>
  <c r="T91" i="21"/>
  <c r="Q107" i="21"/>
  <c r="Z51" i="21"/>
  <c r="Y175" i="21"/>
  <c r="V187" i="21"/>
  <c r="O46" i="21"/>
  <c r="U245" i="21"/>
  <c r="Y104" i="21"/>
  <c r="W53" i="21"/>
  <c r="W252" i="21"/>
  <c r="U243" i="21"/>
  <c r="R242" i="21"/>
  <c r="T247" i="21"/>
  <c r="O243" i="21"/>
  <c r="P103" i="21"/>
  <c r="S87" i="21"/>
  <c r="U112" i="21"/>
  <c r="X51" i="21"/>
  <c r="Z247" i="21"/>
  <c r="R252" i="21"/>
  <c r="U56" i="21"/>
  <c r="U242" i="21"/>
  <c r="P50" i="21"/>
  <c r="U53" i="21"/>
  <c r="T104" i="21"/>
  <c r="Y52" i="21"/>
  <c r="Y103" i="21"/>
  <c r="W48" i="21"/>
  <c r="Z109" i="21"/>
  <c r="Q102" i="21"/>
  <c r="V52" i="21"/>
  <c r="Y108" i="21"/>
  <c r="O111" i="21"/>
  <c r="Q93" i="21"/>
  <c r="O55" i="21"/>
  <c r="X48" i="21"/>
  <c r="P107" i="21"/>
  <c r="T46" i="21"/>
  <c r="Q130" i="21"/>
  <c r="W106" i="21"/>
  <c r="V96" i="21"/>
  <c r="U49" i="21"/>
  <c r="R94" i="21"/>
  <c r="U52" i="21"/>
  <c r="T47" i="21"/>
  <c r="Q96" i="21"/>
  <c r="S111" i="21"/>
  <c r="P49" i="21"/>
  <c r="Y53" i="21"/>
  <c r="U55" i="21"/>
  <c r="O96" i="21"/>
  <c r="W97" i="21"/>
  <c r="T101" i="21"/>
  <c r="P45" i="21"/>
  <c r="W102" i="21"/>
  <c r="R250" i="21"/>
  <c r="W251" i="21"/>
  <c r="P241" i="21"/>
  <c r="U247" i="21"/>
  <c r="V250" i="21"/>
  <c r="Q250" i="21"/>
  <c r="U251" i="21"/>
  <c r="X247" i="21"/>
  <c r="V246" i="21"/>
  <c r="O252" i="21"/>
  <c r="W248" i="21"/>
  <c r="Z241" i="21"/>
  <c r="Q244" i="21"/>
  <c r="Q252" i="21"/>
  <c r="V107" i="21"/>
  <c r="Y245" i="21"/>
  <c r="O248" i="21"/>
  <c r="W244" i="21"/>
  <c r="P246" i="21"/>
  <c r="Y248" i="21"/>
  <c r="P89" i="21"/>
  <c r="S45" i="21"/>
  <c r="Q243" i="21"/>
  <c r="X135" i="21"/>
  <c r="Z110" i="21"/>
  <c r="S190" i="21"/>
  <c r="Y131" i="21"/>
  <c r="X139" i="21"/>
  <c r="V159" i="21"/>
  <c r="R161" i="21"/>
  <c r="T146" i="21"/>
  <c r="Y161" i="21"/>
  <c r="O153" i="21"/>
  <c r="Z135" i="21"/>
  <c r="T203" i="21"/>
  <c r="Y105" i="21"/>
  <c r="P135" i="21"/>
  <c r="T102" i="21"/>
  <c r="T147" i="21"/>
  <c r="Y201" i="21"/>
  <c r="S133" i="21"/>
  <c r="P112" i="21"/>
  <c r="X191" i="21"/>
  <c r="U190" i="21"/>
  <c r="X90" i="21"/>
  <c r="V89" i="21"/>
  <c r="R196" i="21"/>
  <c r="T90" i="21"/>
  <c r="Y192" i="21"/>
  <c r="O195" i="21"/>
  <c r="O186" i="21"/>
  <c r="W93" i="21"/>
  <c r="V87" i="21"/>
  <c r="Y94" i="21"/>
  <c r="W90" i="21"/>
  <c r="S92" i="21"/>
  <c r="R98" i="21"/>
  <c r="O191" i="21"/>
  <c r="O192" i="21"/>
  <c r="Z191" i="21"/>
  <c r="O94" i="21"/>
  <c r="V186" i="21"/>
  <c r="U187" i="21"/>
  <c r="V196" i="21"/>
  <c r="P186" i="21"/>
  <c r="W195" i="21"/>
  <c r="S188" i="21"/>
  <c r="R193" i="21"/>
  <c r="V190" i="21"/>
  <c r="Q193" i="21"/>
  <c r="W196" i="21"/>
  <c r="Z196" i="21"/>
  <c r="Y185" i="21"/>
  <c r="X192" i="21"/>
  <c r="Y194" i="21"/>
  <c r="V189" i="21"/>
  <c r="R185" i="21"/>
  <c r="O194" i="21"/>
  <c r="O188" i="21"/>
  <c r="Z192" i="21"/>
  <c r="S194" i="21"/>
  <c r="T193" i="21"/>
  <c r="U194" i="21"/>
  <c r="Y191" i="21"/>
  <c r="P188" i="21"/>
  <c r="R187" i="21"/>
  <c r="Q185" i="21"/>
  <c r="O196" i="21"/>
  <c r="T191" i="21"/>
  <c r="X193" i="21"/>
  <c r="Q188" i="21"/>
  <c r="T194" i="21"/>
  <c r="W192" i="21"/>
  <c r="O187" i="21"/>
  <c r="O185" i="21"/>
  <c r="R186" i="21"/>
  <c r="W185" i="21"/>
  <c r="Q196" i="21"/>
  <c r="S187" i="21"/>
  <c r="R195" i="21"/>
  <c r="P191" i="21"/>
  <c r="O189" i="21"/>
  <c r="W193" i="21"/>
  <c r="Q191" i="21"/>
  <c r="V193" i="21"/>
  <c r="T190" i="21"/>
  <c r="Y189" i="21"/>
  <c r="Q189" i="21"/>
  <c r="T186" i="21"/>
  <c r="Y186" i="21"/>
  <c r="W194" i="21"/>
  <c r="P190" i="21"/>
  <c r="Z194" i="21"/>
  <c r="X194" i="21"/>
  <c r="O190" i="21"/>
  <c r="P195" i="21"/>
  <c r="X190" i="21"/>
  <c r="S189" i="21"/>
  <c r="U196" i="21"/>
  <c r="X93" i="21"/>
  <c r="V191" i="21"/>
  <c r="S193" i="21"/>
  <c r="Q186" i="21"/>
  <c r="T189" i="21"/>
  <c r="W98" i="21"/>
  <c r="S96" i="21"/>
  <c r="X94" i="21"/>
  <c r="T93" i="21"/>
  <c r="V88" i="21"/>
  <c r="V98" i="21"/>
  <c r="P88" i="21"/>
  <c r="S90" i="21"/>
  <c r="Y96" i="21"/>
  <c r="R95" i="21"/>
  <c r="Q92" i="21"/>
  <c r="Q90" i="21"/>
  <c r="V92" i="21"/>
  <c r="O90" i="21"/>
  <c r="Z94" i="21"/>
  <c r="R87" i="21"/>
  <c r="U89" i="21"/>
  <c r="Y93" i="21"/>
  <c r="Y87" i="21"/>
  <c r="R88" i="21"/>
  <c r="O98" i="21"/>
  <c r="S94" i="21"/>
  <c r="T95" i="21"/>
  <c r="X95" i="21"/>
  <c r="U96" i="21"/>
  <c r="P90" i="21"/>
  <c r="Q95" i="21"/>
  <c r="Z98" i="21"/>
  <c r="V91" i="21"/>
  <c r="R89" i="21"/>
  <c r="W87" i="21"/>
  <c r="S89" i="21"/>
  <c r="T96" i="21"/>
  <c r="Q98" i="21"/>
  <c r="O89" i="21"/>
  <c r="X88" i="21"/>
  <c r="R97" i="21"/>
  <c r="O87" i="21"/>
  <c r="W94" i="21"/>
  <c r="Y91" i="21"/>
  <c r="Z93" i="21"/>
  <c r="W96" i="21"/>
  <c r="R93" i="21"/>
  <c r="Y88" i="21"/>
  <c r="R92" i="21"/>
  <c r="X97" i="21"/>
  <c r="Z95" i="21"/>
  <c r="T92" i="21"/>
  <c r="T88" i="21"/>
  <c r="P93" i="21"/>
  <c r="Q89" i="21"/>
  <c r="W95" i="21"/>
  <c r="P92" i="21"/>
  <c r="Y89" i="21"/>
  <c r="U95" i="21"/>
  <c r="R91" i="21"/>
  <c r="Z92" i="21"/>
  <c r="X189" i="21"/>
  <c r="U90" i="21"/>
  <c r="Z87" i="21"/>
  <c r="U98" i="21"/>
  <c r="W188" i="21"/>
  <c r="Z193" i="21"/>
  <c r="Y187" i="21"/>
  <c r="Y90" i="21"/>
  <c r="Y196" i="21"/>
  <c r="S185" i="21"/>
  <c r="Y98" i="21"/>
  <c r="U186" i="21"/>
  <c r="O88" i="21"/>
  <c r="Z96" i="21"/>
  <c r="Z190" i="21"/>
  <c r="V95" i="21"/>
  <c r="R189" i="21"/>
  <c r="R191" i="21"/>
  <c r="T200" i="21"/>
  <c r="P37" i="21"/>
  <c r="P151" i="21"/>
  <c r="Z154" i="21"/>
  <c r="P146" i="21"/>
  <c r="Q146" i="21"/>
  <c r="U152" i="21"/>
  <c r="Y149" i="21"/>
  <c r="Y143" i="21"/>
  <c r="S145" i="21"/>
  <c r="R151" i="21"/>
  <c r="O146" i="21"/>
  <c r="S152" i="21"/>
  <c r="X151" i="21"/>
  <c r="X150" i="21"/>
  <c r="W143" i="21"/>
  <c r="W154" i="21"/>
  <c r="S147" i="21"/>
  <c r="Q151" i="21"/>
  <c r="V144" i="21"/>
  <c r="V154" i="21"/>
  <c r="T149" i="21"/>
  <c r="P144" i="21"/>
  <c r="S146" i="21"/>
  <c r="Y152" i="21"/>
  <c r="O154" i="21"/>
  <c r="Z150" i="21"/>
  <c r="W150" i="21"/>
  <c r="O145" i="21"/>
  <c r="S154" i="21"/>
  <c r="R143" i="21"/>
  <c r="P143" i="21"/>
  <c r="Q154" i="21"/>
  <c r="O143" i="21"/>
  <c r="T151" i="21"/>
  <c r="R144" i="21"/>
  <c r="V147" i="21"/>
  <c r="T152" i="21"/>
  <c r="R153" i="21"/>
  <c r="Z146" i="21"/>
  <c r="R145" i="21"/>
  <c r="U145" i="21"/>
  <c r="P149" i="21"/>
  <c r="T161" i="21"/>
  <c r="S109" i="21"/>
  <c r="S131" i="21"/>
  <c r="R131" i="21"/>
  <c r="O132" i="21"/>
  <c r="T137" i="21"/>
  <c r="T139" i="21"/>
  <c r="Z130" i="21"/>
  <c r="Q132" i="21"/>
  <c r="W129" i="21"/>
  <c r="Z136" i="21"/>
  <c r="W140" i="21"/>
  <c r="R129" i="21"/>
  <c r="U138" i="21"/>
  <c r="Y135" i="21"/>
  <c r="P132" i="21"/>
  <c r="R137" i="21"/>
  <c r="Q137" i="21"/>
  <c r="P130" i="21"/>
  <c r="U131" i="21"/>
  <c r="V140" i="21"/>
  <c r="Y129" i="21"/>
  <c r="O140" i="21"/>
  <c r="Z140" i="21"/>
  <c r="T135" i="21"/>
  <c r="W136" i="21"/>
  <c r="V130" i="21"/>
  <c r="R139" i="21"/>
  <c r="X137" i="21"/>
  <c r="X136" i="21"/>
  <c r="S132" i="21"/>
  <c r="Y138" i="21"/>
  <c r="V133" i="21"/>
  <c r="T138" i="21"/>
  <c r="S138" i="21"/>
  <c r="P129" i="21"/>
  <c r="O131" i="21"/>
  <c r="R130" i="21"/>
  <c r="Q134" i="21"/>
  <c r="Q140" i="21"/>
  <c r="O129" i="21"/>
  <c r="S143" i="21"/>
  <c r="S252" i="21"/>
  <c r="X252" i="21"/>
  <c r="W243" i="21"/>
  <c r="W246" i="21"/>
  <c r="Q237" i="21"/>
  <c r="O249" i="21"/>
  <c r="Q234" i="21"/>
  <c r="Q236" i="21"/>
  <c r="W242" i="21"/>
  <c r="V230" i="21"/>
  <c r="S251" i="21"/>
  <c r="P245" i="21"/>
  <c r="Y232" i="21"/>
  <c r="U237" i="21"/>
  <c r="Y230" i="21"/>
  <c r="O230" i="21"/>
  <c r="V242" i="21"/>
  <c r="U250" i="21"/>
  <c r="P242" i="21"/>
  <c r="V231" i="21"/>
  <c r="Z248" i="21"/>
  <c r="X249" i="21"/>
  <c r="X248" i="21"/>
  <c r="Q230" i="21"/>
  <c r="W241" i="21"/>
  <c r="Z201" i="21"/>
  <c r="R246" i="21"/>
  <c r="P251" i="21"/>
  <c r="P233" i="21"/>
  <c r="V249" i="21"/>
  <c r="T245" i="21"/>
  <c r="Y242" i="21"/>
  <c r="Z199" i="21"/>
  <c r="V149" i="21"/>
  <c r="Z232" i="21"/>
  <c r="S235" i="21"/>
  <c r="R231" i="21"/>
  <c r="O245" i="21"/>
  <c r="Y229" i="21"/>
  <c r="X37" i="21"/>
  <c r="Y252" i="21"/>
  <c r="V205" i="21"/>
  <c r="Y80" i="21"/>
  <c r="Y206" i="21"/>
  <c r="V201" i="21"/>
  <c r="R77" i="21"/>
  <c r="W202" i="21"/>
  <c r="P162" i="21"/>
  <c r="S162" i="21"/>
  <c r="Y150" i="21"/>
  <c r="O161" i="21"/>
  <c r="W160" i="21"/>
  <c r="R154" i="21"/>
  <c r="O106" i="21"/>
  <c r="R106" i="21"/>
  <c r="Z107" i="21"/>
  <c r="O80" i="21"/>
  <c r="V150" i="21"/>
  <c r="W82" i="21"/>
  <c r="O148" i="21"/>
  <c r="O147" i="21"/>
  <c r="Z78" i="21"/>
  <c r="W110" i="21"/>
  <c r="X208" i="21"/>
  <c r="W152" i="21"/>
  <c r="P153" i="21"/>
  <c r="Q221" i="21"/>
  <c r="Y213" i="21"/>
  <c r="X220" i="21"/>
  <c r="Z214" i="21"/>
  <c r="Y222" i="21"/>
  <c r="T219" i="21"/>
  <c r="Z224" i="21"/>
  <c r="P214" i="21"/>
  <c r="R214" i="21"/>
  <c r="S216" i="21"/>
  <c r="S217" i="21"/>
  <c r="V214" i="21"/>
  <c r="U215" i="21"/>
  <c r="V224" i="21"/>
  <c r="T221" i="21"/>
  <c r="R222" i="21"/>
  <c r="R213" i="21"/>
  <c r="Y219" i="21"/>
  <c r="T213" i="21"/>
  <c r="S222" i="21"/>
  <c r="X221" i="21"/>
  <c r="S215" i="21"/>
  <c r="Q216" i="21"/>
  <c r="O213" i="21"/>
  <c r="Z220" i="21"/>
  <c r="P216" i="21"/>
  <c r="W224" i="21"/>
  <c r="V217" i="21"/>
  <c r="R223" i="21"/>
  <c r="Q224" i="21"/>
  <c r="S224" i="21"/>
  <c r="W223" i="21"/>
  <c r="U222" i="21"/>
  <c r="O216" i="21"/>
  <c r="X215" i="21"/>
  <c r="R215" i="21"/>
  <c r="W213" i="21"/>
  <c r="O215" i="21"/>
  <c r="W220" i="21"/>
  <c r="O224" i="21"/>
  <c r="R221" i="21"/>
  <c r="T222" i="21"/>
  <c r="O204" i="21"/>
  <c r="W208" i="21"/>
  <c r="P218" i="21"/>
  <c r="U102" i="21"/>
  <c r="Q201" i="21"/>
  <c r="V151" i="21"/>
  <c r="Z164" i="21"/>
  <c r="X157" i="21"/>
  <c r="R157" i="21"/>
  <c r="Y163" i="21"/>
  <c r="U157" i="21"/>
  <c r="W157" i="21"/>
  <c r="W163" i="21"/>
  <c r="S166" i="21"/>
  <c r="X165" i="21"/>
  <c r="R159" i="21"/>
  <c r="O168" i="21"/>
  <c r="S159" i="21"/>
  <c r="O166" i="21"/>
  <c r="U159" i="21"/>
  <c r="Z168" i="21"/>
  <c r="R158" i="21"/>
  <c r="S160" i="21"/>
  <c r="Y166" i="21"/>
  <c r="R165" i="21"/>
  <c r="Q165" i="21"/>
  <c r="W168" i="21"/>
  <c r="V158" i="21"/>
  <c r="Z160" i="21"/>
  <c r="U166" i="21"/>
  <c r="P158" i="21"/>
  <c r="Q157" i="21"/>
  <c r="P160" i="21"/>
  <c r="T163" i="21"/>
  <c r="S168" i="21"/>
  <c r="V168" i="21"/>
  <c r="X164" i="21"/>
  <c r="W164" i="21"/>
  <c r="O159" i="21"/>
  <c r="O157" i="21"/>
  <c r="Q160" i="21"/>
  <c r="R167" i="21"/>
  <c r="Q168" i="21"/>
  <c r="Q162" i="21"/>
  <c r="Y157" i="21"/>
  <c r="V161" i="21"/>
  <c r="T166" i="21"/>
  <c r="O160" i="21"/>
  <c r="T165" i="21"/>
  <c r="O206" i="21"/>
  <c r="Z123" i="21"/>
  <c r="U165" i="21"/>
  <c r="Y146" i="21"/>
  <c r="T179" i="21"/>
  <c r="T181" i="21"/>
  <c r="O182" i="21"/>
  <c r="S175" i="21"/>
  <c r="Z178" i="21"/>
  <c r="P174" i="21"/>
  <c r="V176" i="21"/>
  <c r="R172" i="21"/>
  <c r="T177" i="21"/>
  <c r="V172" i="21"/>
  <c r="W182" i="21"/>
  <c r="Z182" i="21"/>
  <c r="S173" i="21"/>
  <c r="R173" i="21"/>
  <c r="O174" i="21"/>
  <c r="X172" i="21"/>
  <c r="X178" i="21"/>
  <c r="Y180" i="21"/>
  <c r="R179" i="21"/>
  <c r="V182" i="21"/>
  <c r="T180" i="21"/>
  <c r="R171" i="21"/>
  <c r="X179" i="21"/>
  <c r="Q174" i="21"/>
  <c r="S174" i="21"/>
  <c r="R181" i="21"/>
  <c r="V175" i="21"/>
  <c r="U173" i="21"/>
  <c r="Y171" i="21"/>
  <c r="W178" i="21"/>
  <c r="O171" i="21"/>
  <c r="O173" i="21"/>
  <c r="Q179" i="21"/>
  <c r="S180" i="21"/>
  <c r="Y177" i="21"/>
  <c r="W171" i="21"/>
  <c r="Q182" i="21"/>
  <c r="U180" i="21"/>
  <c r="P172" i="21"/>
  <c r="S203" i="21"/>
  <c r="W210" i="21"/>
  <c r="R200" i="21"/>
  <c r="V200" i="21"/>
  <c r="U201" i="21"/>
  <c r="V210" i="21"/>
  <c r="Y199" i="21"/>
  <c r="X206" i="21"/>
  <c r="Y208" i="21"/>
  <c r="Q207" i="21"/>
  <c r="S202" i="21"/>
  <c r="T207" i="21"/>
  <c r="X207" i="21"/>
  <c r="U208" i="21"/>
  <c r="P202" i="21"/>
  <c r="X201" i="21"/>
  <c r="Q202" i="21"/>
  <c r="Q199" i="21"/>
  <c r="O210" i="21"/>
  <c r="W199" i="21"/>
  <c r="Z206" i="21"/>
  <c r="R199" i="21"/>
  <c r="Z210" i="21"/>
  <c r="Q210" i="21"/>
  <c r="T208" i="21"/>
  <c r="S201" i="21"/>
  <c r="R209" i="21"/>
  <c r="S208" i="21"/>
  <c r="R201" i="21"/>
  <c r="T205" i="21"/>
  <c r="Y205" i="21"/>
  <c r="S206" i="21"/>
  <c r="V203" i="21"/>
  <c r="S210" i="21"/>
  <c r="O202" i="21"/>
  <c r="O201" i="21"/>
  <c r="O199" i="21"/>
  <c r="P200" i="21"/>
  <c r="W206" i="21"/>
  <c r="R207" i="21"/>
  <c r="Y220" i="21"/>
  <c r="O217" i="21"/>
  <c r="O118" i="21"/>
  <c r="W121" i="21"/>
  <c r="S124" i="21"/>
  <c r="X123" i="21"/>
  <c r="U124" i="21"/>
  <c r="Q118" i="21"/>
  <c r="R123" i="21"/>
  <c r="P123" i="21"/>
  <c r="R115" i="21"/>
  <c r="T121" i="21"/>
  <c r="P116" i="21"/>
  <c r="R117" i="21"/>
  <c r="O126" i="21"/>
  <c r="S119" i="21"/>
  <c r="X116" i="21"/>
  <c r="Y115" i="21"/>
  <c r="X122" i="21"/>
  <c r="T115" i="21"/>
  <c r="R116" i="21"/>
  <c r="W122" i="21"/>
  <c r="V116" i="21"/>
  <c r="S117" i="21"/>
  <c r="T123" i="21"/>
  <c r="Y124" i="21"/>
  <c r="O115" i="21"/>
  <c r="W115" i="21"/>
  <c r="W126" i="21"/>
  <c r="Z126" i="21"/>
  <c r="P118" i="21"/>
  <c r="V119" i="21"/>
  <c r="Q126" i="21"/>
  <c r="Z122" i="21"/>
  <c r="V126" i="21"/>
  <c r="S118" i="21"/>
  <c r="T124" i="21"/>
  <c r="Y121" i="21"/>
  <c r="O117" i="21"/>
  <c r="X115" i="21"/>
  <c r="U117" i="21"/>
  <c r="R125" i="21"/>
  <c r="Q123" i="21"/>
  <c r="V204" i="21"/>
  <c r="O34" i="21"/>
  <c r="Z38" i="21"/>
  <c r="R31" i="21"/>
  <c r="Z42" i="21"/>
  <c r="P34" i="21"/>
  <c r="R33" i="21"/>
  <c r="O42" i="21"/>
  <c r="S40" i="21"/>
  <c r="U40" i="21"/>
  <c r="U31" i="21"/>
  <c r="T37" i="21"/>
  <c r="R32" i="21"/>
  <c r="Q39" i="21"/>
  <c r="W42" i="21"/>
  <c r="T39" i="21"/>
  <c r="V42" i="21"/>
  <c r="S34" i="21"/>
  <c r="Y40" i="21"/>
  <c r="V32" i="21"/>
  <c r="Y37" i="21"/>
  <c r="Y31" i="21"/>
  <c r="S33" i="21"/>
  <c r="U33" i="21"/>
  <c r="O33" i="21"/>
  <c r="Q42" i="21"/>
  <c r="O31" i="21"/>
  <c r="Z34" i="21"/>
  <c r="V36" i="21"/>
  <c r="W37" i="21"/>
  <c r="P32" i="21"/>
  <c r="W31" i="21"/>
  <c r="R39" i="21"/>
  <c r="T40" i="21"/>
  <c r="R41" i="21"/>
  <c r="W38" i="21"/>
  <c r="V35" i="21"/>
  <c r="X39" i="21"/>
  <c r="T41" i="21"/>
  <c r="X38" i="21"/>
  <c r="Q34" i="21"/>
  <c r="U168" i="21"/>
  <c r="V102" i="21"/>
  <c r="U103" i="21"/>
  <c r="V112" i="21"/>
  <c r="Q106" i="21"/>
  <c r="X109" i="21"/>
  <c r="Q109" i="21"/>
  <c r="W112" i="21"/>
  <c r="Y110" i="21"/>
  <c r="U101" i="21"/>
  <c r="V106" i="21"/>
  <c r="O104" i="21"/>
  <c r="T109" i="21"/>
  <c r="R101" i="21"/>
  <c r="U110" i="21"/>
  <c r="W101" i="21"/>
  <c r="S105" i="21"/>
  <c r="Z108" i="21"/>
  <c r="O110" i="21"/>
  <c r="S110" i="21"/>
  <c r="S104" i="21"/>
  <c r="Z112" i="21"/>
  <c r="S103" i="21"/>
  <c r="P102" i="21"/>
  <c r="R109" i="21"/>
  <c r="V105" i="21"/>
  <c r="T110" i="21"/>
  <c r="R111" i="21"/>
  <c r="O112" i="21"/>
  <c r="T107" i="21"/>
  <c r="W108" i="21"/>
  <c r="Q112" i="21"/>
  <c r="O101" i="21"/>
  <c r="X108" i="21"/>
  <c r="P104" i="21"/>
  <c r="Q104" i="21"/>
  <c r="Y107" i="21"/>
  <c r="O103" i="21"/>
  <c r="Y101" i="21"/>
  <c r="R102" i="21"/>
  <c r="R103" i="21"/>
  <c r="P209" i="21"/>
  <c r="V179" i="21"/>
  <c r="W146" i="21"/>
  <c r="S204" i="21"/>
  <c r="T202" i="21"/>
  <c r="Z115" i="21"/>
  <c r="V163" i="21"/>
  <c r="S7" i="21"/>
  <c r="X3" i="21"/>
  <c r="T11" i="21"/>
  <c r="R3" i="21"/>
  <c r="P6" i="21"/>
  <c r="S5" i="21"/>
  <c r="R5" i="21"/>
  <c r="Q6" i="21"/>
  <c r="O14" i="21"/>
  <c r="W3" i="21"/>
  <c r="O6" i="21"/>
  <c r="Z10" i="21"/>
  <c r="O12" i="21"/>
  <c r="X10" i="21"/>
  <c r="Q11" i="21"/>
  <c r="S12" i="21"/>
  <c r="U5" i="21"/>
  <c r="Y9" i="21"/>
  <c r="Y3" i="21"/>
  <c r="R4" i="21"/>
  <c r="W10" i="21"/>
  <c r="O5" i="21"/>
  <c r="V4" i="21"/>
  <c r="U12" i="21"/>
  <c r="P4" i="21"/>
  <c r="S14" i="21"/>
  <c r="O3" i="21"/>
  <c r="T12" i="21"/>
  <c r="R13" i="21"/>
  <c r="W14" i="21"/>
  <c r="Z14" i="21"/>
  <c r="Q14" i="21"/>
  <c r="S6" i="21"/>
  <c r="Y12" i="21"/>
  <c r="R11" i="21"/>
  <c r="T9" i="21"/>
  <c r="X11" i="21"/>
  <c r="V14" i="21"/>
  <c r="V7" i="21"/>
  <c r="S232" i="21"/>
  <c r="V243" i="21"/>
  <c r="U249" i="21"/>
  <c r="U228" i="21"/>
  <c r="Q229" i="21"/>
  <c r="U252" i="21"/>
  <c r="X250" i="21"/>
  <c r="Y38" i="21"/>
  <c r="V33" i="21"/>
  <c r="O35" i="21"/>
  <c r="Q37" i="21"/>
  <c r="O41" i="21"/>
  <c r="P41" i="21"/>
  <c r="R36" i="21"/>
  <c r="V38" i="21"/>
  <c r="T35" i="21"/>
  <c r="Y79" i="21"/>
  <c r="Y73" i="21"/>
  <c r="S75" i="21"/>
  <c r="R74" i="21"/>
  <c r="Y82" i="21"/>
  <c r="O76" i="21"/>
  <c r="U75" i="21"/>
  <c r="P81" i="21"/>
  <c r="T81" i="21"/>
  <c r="V74" i="21"/>
  <c r="W83" i="21"/>
  <c r="S76" i="21"/>
  <c r="T79" i="21"/>
  <c r="Z80" i="21"/>
  <c r="Q81" i="21"/>
  <c r="S82" i="21"/>
  <c r="X81" i="21"/>
  <c r="X80" i="21"/>
  <c r="P74" i="21"/>
  <c r="V84" i="21"/>
  <c r="Z84" i="21"/>
  <c r="R75" i="21"/>
  <c r="S77" i="21"/>
  <c r="T82" i="21"/>
  <c r="Q73" i="21"/>
  <c r="O84" i="21"/>
  <c r="Q84" i="21"/>
  <c r="R83" i="21"/>
  <c r="U82" i="21"/>
  <c r="T73" i="21"/>
  <c r="W73" i="21"/>
  <c r="R81" i="21"/>
  <c r="W84" i="21"/>
  <c r="P76" i="21"/>
  <c r="V77" i="21"/>
  <c r="R82" i="21"/>
  <c r="R73" i="21"/>
  <c r="W80" i="21"/>
  <c r="X75" i="21"/>
  <c r="Q76" i="21"/>
  <c r="P73" i="21"/>
  <c r="O73" i="21"/>
  <c r="O75" i="21"/>
  <c r="Q53" i="21"/>
  <c r="T53" i="21"/>
  <c r="W45" i="21"/>
  <c r="Z52" i="21"/>
  <c r="Y51" i="21"/>
  <c r="U47" i="21"/>
  <c r="W51" i="21"/>
  <c r="Z56" i="21"/>
  <c r="T55" i="21"/>
  <c r="P46" i="21"/>
  <c r="P53" i="21"/>
  <c r="W56" i="21"/>
  <c r="V46" i="21"/>
  <c r="S47" i="21"/>
  <c r="X52" i="21"/>
  <c r="Q48" i="21"/>
  <c r="Y54" i="21"/>
  <c r="O48" i="21"/>
  <c r="S54" i="21"/>
  <c r="R47" i="21"/>
  <c r="X46" i="21"/>
  <c r="R46" i="21"/>
  <c r="U54" i="21"/>
  <c r="O45" i="21"/>
  <c r="R55" i="21"/>
  <c r="T45" i="21"/>
  <c r="O56" i="21"/>
  <c r="Y45" i="21"/>
  <c r="X53" i="21"/>
  <c r="V56" i="21"/>
  <c r="R53" i="21"/>
  <c r="T51" i="21"/>
  <c r="T54" i="21"/>
  <c r="O47" i="21"/>
  <c r="Q56" i="21"/>
  <c r="R45" i="21"/>
  <c r="P48" i="21"/>
  <c r="S48" i="21"/>
  <c r="W52" i="21"/>
  <c r="V49" i="21"/>
  <c r="T106" i="21"/>
  <c r="V206" i="21"/>
  <c r="Z134" i="21"/>
  <c r="R119" i="21"/>
  <c r="Y159" i="21"/>
  <c r="U118" i="21"/>
  <c r="Y168" i="21"/>
  <c r="W249" i="21"/>
  <c r="O242" i="21"/>
  <c r="AC34" i="21"/>
  <c r="AC20" i="21"/>
  <c r="AC17" i="21"/>
  <c r="K64" i="1" a="1"/>
  <c r="AC33" i="21" l="1"/>
  <c r="AC19" i="21"/>
  <c r="AC23" i="21"/>
  <c r="AC32" i="21"/>
  <c r="AC26" i="21"/>
  <c r="AC28" i="21"/>
  <c r="AC25" i="21"/>
  <c r="AC29" i="21"/>
  <c r="AC22" i="21"/>
  <c r="AC31" i="21"/>
  <c r="AC21" i="21"/>
  <c r="AC16" i="21"/>
  <c r="AC30" i="21"/>
  <c r="AC18" i="21"/>
  <c r="AC27" i="21"/>
  <c r="AC24" i="21"/>
  <c r="N64" i="1"/>
  <c r="L64" i="1"/>
  <c r="P64" i="1"/>
  <c r="M64" i="1"/>
  <c r="O64" i="1"/>
  <c r="K64" i="1"/>
  <c r="AC1" i="21" l="1"/>
  <c r="H1" i="1" s="1"/>
  <c r="AE16" i="21"/>
  <c r="E1" i="1" s="1"/>
  <c r="E65" i="1" a="1"/>
  <c r="H65" i="1" s="1"/>
  <c r="J65" i="1" l="1"/>
  <c r="F65" i="1"/>
  <c r="O65" i="1"/>
  <c r="I65" i="1"/>
  <c r="N65" i="1"/>
  <c r="P65" i="1"/>
  <c r="M65" i="1"/>
  <c r="G65" i="1"/>
  <c r="K65" i="1"/>
  <c r="L65" i="1"/>
  <c r="E65" i="1"/>
  <c r="E71" i="1" l="1" a="1"/>
  <c r="K80" i="1" s="1"/>
  <c r="B67" i="1"/>
  <c r="P81" i="1" l="1"/>
  <c r="I77" i="1"/>
  <c r="G80" i="1"/>
  <c r="P82" i="1"/>
  <c r="H79" i="1"/>
  <c r="E77" i="1"/>
  <c r="K73" i="1"/>
  <c r="N77" i="1"/>
  <c r="J71" i="1"/>
  <c r="O81" i="1"/>
  <c r="E82" i="1"/>
  <c r="G74" i="1"/>
  <c r="F81" i="1"/>
  <c r="E78" i="1"/>
  <c r="N81" i="1"/>
  <c r="K78" i="1"/>
  <c r="I73" i="1"/>
  <c r="N72" i="1"/>
  <c r="P76" i="1"/>
  <c r="F71" i="1"/>
  <c r="I72" i="1"/>
  <c r="M78" i="1"/>
  <c r="J81" i="1"/>
  <c r="N73" i="1"/>
  <c r="G76" i="1"/>
  <c r="O78" i="1"/>
  <c r="L77" i="1"/>
  <c r="H75" i="1"/>
  <c r="F78" i="1"/>
  <c r="I82" i="1"/>
  <c r="L80" i="1"/>
  <c r="I78" i="1"/>
  <c r="O73" i="1"/>
  <c r="J77" i="1"/>
  <c r="P80" i="1"/>
  <c r="G75" i="1"/>
  <c r="G71" i="1"/>
  <c r="O71" i="1"/>
  <c r="H80" i="1"/>
  <c r="M80" i="1"/>
  <c r="M79" i="1"/>
  <c r="H78" i="1"/>
  <c r="H82" i="1"/>
  <c r="L71" i="1"/>
  <c r="N78" i="1"/>
  <c r="K82" i="1"/>
  <c r="N71" i="1"/>
  <c r="G72" i="1"/>
  <c r="N79" i="1"/>
  <c r="H74" i="1"/>
  <c r="K79" i="1"/>
  <c r="M81" i="1"/>
  <c r="I79" i="1"/>
  <c r="J82" i="1"/>
  <c r="L79" i="1"/>
  <c r="F80" i="1"/>
  <c r="M77" i="1"/>
  <c r="O75" i="1"/>
  <c r="J78" i="1"/>
  <c r="L73" i="1"/>
  <c r="F72" i="1"/>
  <c r="L82" i="1"/>
  <c r="P74" i="1"/>
  <c r="G79" i="1"/>
  <c r="K76" i="1"/>
  <c r="L76" i="1"/>
  <c r="F73" i="1"/>
  <c r="P71" i="1"/>
  <c r="I81" i="1"/>
  <c r="O74" i="1"/>
  <c r="I74" i="1"/>
  <c r="K71" i="1"/>
  <c r="E73" i="1"/>
  <c r="G81" i="1"/>
  <c r="F79" i="1"/>
  <c r="O82" i="1"/>
  <c r="M75" i="1"/>
  <c r="H73" i="1"/>
  <c r="O80" i="1"/>
  <c r="O79" i="1"/>
  <c r="F82" i="1"/>
  <c r="P79" i="1"/>
  <c r="F77" i="1"/>
  <c r="E75" i="1"/>
  <c r="M76" i="1"/>
  <c r="F75" i="1"/>
  <c r="E74" i="1"/>
  <c r="H81" i="1"/>
  <c r="P75" i="1"/>
  <c r="P77" i="1"/>
  <c r="J74" i="1"/>
  <c r="E79" i="1"/>
  <c r="G73" i="1"/>
  <c r="P73" i="1"/>
  <c r="E76" i="1"/>
  <c r="F76" i="1"/>
  <c r="L81" i="1"/>
  <c r="E80" i="1"/>
  <c r="N76" i="1"/>
  <c r="H76" i="1"/>
  <c r="K74" i="1"/>
  <c r="L72" i="1"/>
  <c r="G77" i="1"/>
  <c r="K72" i="1"/>
  <c r="G78" i="1"/>
  <c r="J79" i="1"/>
  <c r="P78" i="1"/>
  <c r="L74" i="1"/>
  <c r="E72" i="1"/>
  <c r="L78" i="1"/>
  <c r="H71" i="1"/>
  <c r="J72" i="1"/>
  <c r="M71" i="1"/>
  <c r="E71" i="1"/>
  <c r="M82" i="1"/>
  <c r="J75" i="1"/>
  <c r="J80" i="1"/>
  <c r="N74" i="1"/>
  <c r="L75" i="1"/>
  <c r="P72" i="1"/>
  <c r="O76" i="1"/>
  <c r="J76" i="1"/>
  <c r="I71" i="1"/>
  <c r="K77" i="1"/>
  <c r="N80" i="1"/>
  <c r="I80" i="1"/>
  <c r="G82" i="1"/>
  <c r="M74" i="1"/>
  <c r="J73" i="1"/>
  <c r="I75" i="1"/>
  <c r="N75" i="1"/>
  <c r="I76" i="1"/>
  <c r="O72" i="1"/>
  <c r="F74" i="1"/>
  <c r="M72" i="1"/>
  <c r="N82" i="1"/>
  <c r="E81" i="1"/>
  <c r="K75" i="1"/>
  <c r="O77" i="1"/>
  <c r="H72" i="1"/>
  <c r="H77" i="1"/>
  <c r="M73" i="1"/>
  <c r="K81" i="1"/>
  <c r="B69" i="1" l="1"/>
  <c r="B70" i="1"/>
  <c r="C69" i="1"/>
  <c r="B68" i="1"/>
  <c r="L69" i="1"/>
  <c r="H68" i="1"/>
  <c r="J83" i="1"/>
  <c r="F83" i="1"/>
  <c r="S80" i="1"/>
  <c r="R74" i="1"/>
  <c r="C79" i="1"/>
  <c r="C80" i="1"/>
  <c r="Q68" i="1"/>
  <c r="M70" i="1"/>
  <c r="I84" i="1"/>
  <c r="B75" i="1"/>
  <c r="C78" i="1"/>
  <c r="D71" i="1"/>
  <c r="Q78" i="1"/>
  <c r="C75" i="1"/>
  <c r="D73" i="1"/>
  <c r="I69" i="1"/>
  <c r="H70" i="1"/>
  <c r="R75" i="1"/>
  <c r="K83" i="1"/>
  <c r="Q82" i="1"/>
  <c r="K69" i="1"/>
  <c r="J68" i="1"/>
  <c r="J70" i="1"/>
  <c r="S75" i="1"/>
  <c r="L84" i="1"/>
  <c r="H69" i="1"/>
  <c r="O84" i="1"/>
  <c r="S73" i="1"/>
  <c r="R76" i="1"/>
  <c r="L68" i="1"/>
  <c r="L83" i="1"/>
  <c r="E83" i="1"/>
  <c r="E84" i="1"/>
  <c r="L85" i="1"/>
  <c r="S72" i="1"/>
  <c r="Q74" i="1"/>
  <c r="J85" i="1"/>
  <c r="N68" i="1"/>
  <c r="N83" i="1"/>
  <c r="D77" i="1"/>
  <c r="I85" i="1"/>
  <c r="P69" i="1"/>
  <c r="D78" i="1"/>
  <c r="R73" i="1"/>
  <c r="M83" i="1"/>
  <c r="O70" i="1"/>
  <c r="Q75" i="1"/>
  <c r="G84" i="1"/>
  <c r="R79" i="1"/>
  <c r="M85" i="1"/>
  <c r="S81" i="1"/>
  <c r="Q81" i="1"/>
  <c r="P84" i="1"/>
  <c r="F70" i="1"/>
  <c r="D70" i="1"/>
  <c r="E85" i="1"/>
  <c r="J69" i="1"/>
  <c r="Q71" i="1"/>
  <c r="N70" i="1"/>
  <c r="R81" i="1"/>
  <c r="C74" i="1"/>
  <c r="Q72" i="1"/>
  <c r="R80" i="1"/>
  <c r="B72" i="1"/>
  <c r="D72" i="1"/>
  <c r="M69" i="1"/>
  <c r="P83" i="1"/>
  <c r="O68" i="1"/>
  <c r="B76" i="1"/>
  <c r="F84" i="1"/>
  <c r="C76" i="1"/>
  <c r="R82" i="1"/>
  <c r="Q77" i="1"/>
  <c r="O83" i="1"/>
  <c r="G69" i="1"/>
  <c r="O69" i="1"/>
  <c r="D80" i="1"/>
  <c r="K68" i="1"/>
  <c r="C70" i="1"/>
  <c r="Q80" i="1"/>
  <c r="Q73" i="1"/>
  <c r="L70" i="1"/>
  <c r="S68" i="1"/>
  <c r="N69" i="1"/>
  <c r="C77" i="1"/>
  <c r="I68" i="1"/>
  <c r="R78" i="1"/>
  <c r="B79" i="1"/>
  <c r="B74" i="1"/>
  <c r="Q69" i="1"/>
  <c r="G83" i="1"/>
  <c r="J84" i="1"/>
  <c r="S77" i="1"/>
  <c r="O85" i="1"/>
  <c r="D75" i="1"/>
  <c r="R72" i="1"/>
  <c r="B71" i="1"/>
  <c r="K70" i="1"/>
  <c r="D76" i="1"/>
  <c r="H83" i="1"/>
  <c r="C73" i="1"/>
  <c r="P85" i="1"/>
  <c r="I83" i="1"/>
  <c r="P70" i="1"/>
  <c r="P68" i="1"/>
  <c r="Q76" i="1"/>
  <c r="I70" i="1"/>
  <c r="B77" i="1"/>
  <c r="S74" i="1"/>
  <c r="D74" i="1"/>
  <c r="K84" i="1"/>
  <c r="N85" i="1"/>
  <c r="Q70" i="1"/>
  <c r="S79" i="1"/>
  <c r="G70" i="1"/>
  <c r="S82" i="1"/>
  <c r="R77" i="1"/>
  <c r="G85" i="1"/>
  <c r="M84" i="1"/>
  <c r="C71" i="1"/>
  <c r="F85" i="1"/>
  <c r="R71" i="1"/>
  <c r="B78" i="1"/>
  <c r="S76" i="1"/>
  <c r="D79" i="1"/>
  <c r="K85" i="1"/>
  <c r="N84" i="1"/>
  <c r="R69" i="1"/>
  <c r="Q79" i="1"/>
  <c r="D81" i="1"/>
  <c r="M68" i="1"/>
  <c r="S78" i="1"/>
  <c r="H85" i="1"/>
  <c r="S71" i="1"/>
  <c r="B73" i="1"/>
  <c r="H84" i="1"/>
  <c r="C72" i="1"/>
  <c r="R68" i="1"/>
  <c r="D69" i="1" l="1"/>
  <c r="C68" i="1"/>
  <c r="E70" i="1"/>
</calcChain>
</file>

<file path=xl/sharedStrings.xml><?xml version="1.0" encoding="utf-8"?>
<sst xmlns="http://schemas.openxmlformats.org/spreadsheetml/2006/main" count="27" uniqueCount="26">
  <si>
    <t>monagonal permutation</t>
  </si>
  <si>
    <t>Square pasting area</t>
  </si>
  <si>
    <t>b1 = 0: uses square in pasting area below (A1 ignored)</t>
  </si>
  <si>
    <t>b1 = 1: uses squares in "LDR"(A1 selects)</t>
  </si>
  <si>
    <t>LDR_0: Walter (2008-02-27) 7b</t>
  </si>
  <si>
    <t>LDR_1: Walter Trump (2002-06-08)</t>
  </si>
  <si>
    <t>LDR_2: Walter Trump (2008-02-19) #1</t>
  </si>
  <si>
    <t>LDR_3: Walter Trump (2008-02-19) #3</t>
  </si>
  <si>
    <t>LDR_4: Walter Trump (2008-01-28)</t>
  </si>
  <si>
    <t>LDR_5: Walter Trump (2008-02-19) #2</t>
  </si>
  <si>
    <t>LDR_6: Walter Trump (2008-02-05) #1</t>
  </si>
  <si>
    <t>LDR_7: Walter Trump (2008-02-05) #2</t>
  </si>
  <si>
    <t>LDR_8: Walter Trump (2008-02-05) #3</t>
  </si>
  <si>
    <t>LDR_9: Walter Trump (2008-02-05) #4</t>
  </si>
  <si>
    <t>LDR_10: Walter Trump (2008-02-10) #1</t>
  </si>
  <si>
    <t>LDR_11: Walter Trump (2018-02-06) #1</t>
  </si>
  <si>
    <t>LDR_12: Walter Trump (2018-02-06) #2</t>
  </si>
  <si>
    <t>LDR_13: Holger Danielson (2008-03-02)</t>
  </si>
  <si>
    <t>LDR_14: Walter (2008-02-27) 7a</t>
  </si>
  <si>
    <t>LDR_15: Walter Trump (2008-02-10) #2</t>
  </si>
  <si>
    <t>LDR_16: Walter Trump (2008-02-19) #4</t>
  </si>
  <si>
    <t>LDR_17: Gao Zhiyuan and Pan Fengchu (2003-03)</t>
  </si>
  <si>
    <t>LDR_18: Holger Danielson (2008-03-01)</t>
  </si>
  <si>
    <t>LDR_19: Walter Trump (2008-02-10) #3</t>
  </si>
  <si>
    <t>LDR_20: Walter Trump (2008-03-02)</t>
  </si>
  <si>
    <t>LDR_21: Walter Trump (2008-03-02)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</si>
</sst>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"/>
  </numFmts>
  <fonts count="2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ourier New"/>
      <family val="3"/>
    </font>
  </fonts>
  <fills count="38">
    <fill>
      <patternFill patternType="none"/>
    </fill>
    <fill>
      <patternFill patternType="gray125"/>
    </fill>
    <fill>
      <patternFill patternType="solid">
        <fgColor rgb="FFFFCC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4506668294322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 diagonalUp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/>
      <bottom/>
      <diagonal style="thin">
        <color auto="1"/>
      </diagonal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0" fontId="6" fillId="0" borderId="40" applyNumberFormat="0" applyFill="0" applyAlignment="0" applyProtection="0"/>
    <xf numFmtId="0" fontId="7" fillId="0" borderId="41" applyNumberFormat="0" applyFill="0" applyAlignment="0" applyProtection="0"/>
    <xf numFmtId="0" fontId="8" fillId="0" borderId="42" applyNumberFormat="0" applyFill="0" applyAlignment="0" applyProtection="0"/>
    <xf numFmtId="0" fontId="8" fillId="0" borderId="0" applyNumberFormat="0" applyFill="0" applyBorder="0" applyAlignment="0" applyProtection="0"/>
    <xf numFmtId="0" fontId="9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43" applyNumberFormat="0" applyAlignment="0" applyProtection="0"/>
    <xf numFmtId="0" fontId="13" fillId="10" borderId="44" applyNumberFormat="0" applyAlignment="0" applyProtection="0"/>
    <xf numFmtId="0" fontId="14" fillId="10" borderId="43" applyNumberFormat="0" applyAlignment="0" applyProtection="0"/>
    <xf numFmtId="0" fontId="15" fillId="0" borderId="45" applyNumberFormat="0" applyFill="0" applyAlignment="0" applyProtection="0"/>
    <xf numFmtId="0" fontId="16" fillId="11" borderId="46" applyNumberFormat="0" applyAlignment="0" applyProtection="0"/>
    <xf numFmtId="0" fontId="3" fillId="0" borderId="0" applyNumberFormat="0" applyFill="0" applyBorder="0" applyAlignment="0" applyProtection="0"/>
    <xf numFmtId="0" fontId="4" fillId="12" borderId="47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48" applyNumberFormat="0" applyFill="0" applyAlignment="0" applyProtection="0"/>
    <xf numFmtId="0" fontId="19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9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9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9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9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19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1" fillId="0" borderId="0">
      <alignment horizontal="center"/>
    </xf>
  </cellStyleXfs>
  <cellXfs count="68">
    <xf numFmtId="0" fontId="0" fillId="0" borderId="0" xfId="0"/>
    <xf numFmtId="0" fontId="0" fillId="3" borderId="4" xfId="0" applyFill="1" applyBorder="1" applyAlignment="1" applyProtection="1">
      <alignment horizontal="center"/>
    </xf>
    <xf numFmtId="0" fontId="0" fillId="3" borderId="7" xfId="0" applyFill="1" applyBorder="1" applyAlignment="1" applyProtection="1">
      <alignment horizontal="center"/>
    </xf>
    <xf numFmtId="0" fontId="0" fillId="3" borderId="8" xfId="0" applyFill="1" applyBorder="1" applyAlignment="1" applyProtection="1">
      <alignment horizontal="center"/>
    </xf>
    <xf numFmtId="0" fontId="0" fillId="3" borderId="9" xfId="0" applyFill="1" applyBorder="1" applyAlignment="1" applyProtection="1">
      <alignment horizontal="center"/>
    </xf>
    <xf numFmtId="0" fontId="0" fillId="3" borderId="10" xfId="0" applyFill="1" applyBorder="1" applyAlignment="1" applyProtection="1">
      <alignment horizontal="center"/>
    </xf>
    <xf numFmtId="0" fontId="0" fillId="4" borderId="12" xfId="0" applyFill="1" applyBorder="1" applyAlignment="1" applyProtection="1">
      <alignment horizontal="center"/>
    </xf>
    <xf numFmtId="0" fontId="0" fillId="4" borderId="13" xfId="0" applyFill="1" applyBorder="1" applyAlignment="1" applyProtection="1">
      <alignment horizontal="center"/>
    </xf>
    <xf numFmtId="0" fontId="0" fillId="4" borderId="1" xfId="0" applyFill="1" applyBorder="1" applyAlignment="1" applyProtection="1">
      <alignment horizontal="center"/>
    </xf>
    <xf numFmtId="0" fontId="0" fillId="4" borderId="14" xfId="0" applyFill="1" applyBorder="1" applyAlignment="1" applyProtection="1">
      <alignment horizontal="center"/>
    </xf>
    <xf numFmtId="0" fontId="0" fillId="3" borderId="15" xfId="0" applyFill="1" applyBorder="1" applyAlignment="1" applyProtection="1">
      <alignment horizontal="center"/>
    </xf>
    <xf numFmtId="0" fontId="0" fillId="3" borderId="16" xfId="0" applyFill="1" applyBorder="1" applyAlignment="1" applyProtection="1">
      <alignment horizontal="center"/>
    </xf>
    <xf numFmtId="0" fontId="0" fillId="4" borderId="17" xfId="0" applyFill="1" applyBorder="1" applyAlignment="1" applyProtection="1">
      <alignment horizontal="center"/>
    </xf>
    <xf numFmtId="0" fontId="0" fillId="4" borderId="18" xfId="0" applyFill="1" applyBorder="1" applyAlignment="1" applyProtection="1">
      <alignment horizontal="center"/>
    </xf>
    <xf numFmtId="0" fontId="0" fillId="3" borderId="2" xfId="0" applyFill="1" applyBorder="1" applyAlignment="1" applyProtection="1">
      <alignment horizontal="center"/>
    </xf>
    <xf numFmtId="0" fontId="0" fillId="4" borderId="19" xfId="0" applyFill="1" applyBorder="1" applyAlignment="1" applyProtection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164" fontId="0" fillId="0" borderId="0" xfId="0" applyNumberFormat="1" applyBorder="1" applyAlignment="1" applyProtection="1">
      <alignment horizontal="center"/>
    </xf>
    <xf numFmtId="164" fontId="0" fillId="0" borderId="0" xfId="0" applyNumberFormat="1" applyAlignment="1">
      <alignment horizontal="center"/>
    </xf>
    <xf numFmtId="0" fontId="0" fillId="0" borderId="28" xfId="0" applyFill="1" applyBorder="1" applyAlignment="1" applyProtection="1">
      <alignment horizontal="center"/>
    </xf>
    <xf numFmtId="0" fontId="0" fillId="5" borderId="28" xfId="0" applyFill="1" applyBorder="1" applyAlignment="1" applyProtection="1">
      <alignment horizontal="center"/>
      <protection locked="0"/>
    </xf>
    <xf numFmtId="0" fontId="0" fillId="4" borderId="11" xfId="0" applyFill="1" applyBorder="1" applyAlignment="1" applyProtection="1">
      <alignment horizontal="center"/>
    </xf>
    <xf numFmtId="0" fontId="0" fillId="4" borderId="0" xfId="0" applyFill="1" applyAlignment="1" applyProtection="1">
      <alignment horizontal="center"/>
    </xf>
    <xf numFmtId="0" fontId="0" fillId="4" borderId="5" xfId="0" applyFill="1" applyBorder="1" applyAlignment="1" applyProtection="1">
      <alignment horizontal="center"/>
    </xf>
    <xf numFmtId="0" fontId="0" fillId="4" borderId="6" xfId="0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0" fontId="20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64" fontId="0" fillId="5" borderId="32" xfId="0" applyNumberFormat="1" applyFill="1" applyBorder="1" applyAlignment="1" applyProtection="1">
      <alignment horizontal="center"/>
      <protection locked="0"/>
    </xf>
    <xf numFmtId="164" fontId="0" fillId="5" borderId="33" xfId="0" applyNumberFormat="1" applyFill="1" applyBorder="1" applyAlignment="1" applyProtection="1">
      <alignment horizontal="center"/>
      <protection locked="0"/>
    </xf>
    <xf numFmtId="164" fontId="0" fillId="5" borderId="37" xfId="0" applyNumberFormat="1" applyFill="1" applyBorder="1" applyAlignment="1" applyProtection="1">
      <alignment horizontal="center"/>
      <protection locked="0"/>
    </xf>
    <xf numFmtId="164" fontId="0" fillId="5" borderId="34" xfId="0" applyNumberFormat="1" applyFill="1" applyBorder="1" applyAlignment="1" applyProtection="1">
      <alignment horizontal="center"/>
      <protection locked="0"/>
    </xf>
    <xf numFmtId="164" fontId="0" fillId="5" borderId="0" xfId="0" applyNumberFormat="1" applyFill="1" applyBorder="1" applyAlignment="1" applyProtection="1">
      <alignment horizontal="center"/>
      <protection locked="0"/>
    </xf>
    <xf numFmtId="164" fontId="0" fillId="5" borderId="38" xfId="0" applyNumberFormat="1" applyFill="1" applyBorder="1" applyAlignment="1" applyProtection="1">
      <alignment horizontal="center"/>
      <protection locked="0"/>
    </xf>
    <xf numFmtId="164" fontId="0" fillId="5" borderId="39" xfId="0" applyNumberFormat="1" applyFill="1" applyBorder="1" applyAlignment="1" applyProtection="1">
      <alignment horizontal="center"/>
      <protection locked="0"/>
    </xf>
    <xf numFmtId="164" fontId="0" fillId="5" borderId="35" xfId="0" applyNumberFormat="1" applyFill="1" applyBorder="1" applyAlignment="1" applyProtection="1">
      <alignment horizontal="center"/>
      <protection locked="0"/>
    </xf>
    <xf numFmtId="164" fontId="0" fillId="5" borderId="36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0" fillId="4" borderId="5" xfId="0" applyFill="1" applyBorder="1" applyAlignment="1" applyProtection="1">
      <alignment horizontal="center"/>
    </xf>
    <xf numFmtId="0" fontId="0" fillId="4" borderId="6" xfId="0" applyFill="1" applyBorder="1" applyAlignment="1" applyProtection="1">
      <alignment horizontal="center"/>
    </xf>
    <xf numFmtId="0" fontId="0" fillId="4" borderId="11" xfId="0" applyFill="1" applyBorder="1" applyAlignment="1" applyProtection="1">
      <alignment horizontal="center"/>
    </xf>
    <xf numFmtId="0" fontId="0" fillId="4" borderId="0" xfId="0" applyFill="1" applyAlignment="1" applyProtection="1">
      <alignment horizontal="center"/>
    </xf>
    <xf numFmtId="0" fontId="0" fillId="37" borderId="29" xfId="0" applyFill="1" applyBorder="1" applyAlignment="1">
      <alignment horizontal="center"/>
    </xf>
    <xf numFmtId="0" fontId="0" fillId="37" borderId="30" xfId="0" applyFill="1" applyBorder="1" applyAlignment="1">
      <alignment horizontal="center"/>
    </xf>
    <xf numFmtId="0" fontId="0" fillId="37" borderId="31" xfId="0" applyFill="1" applyBorder="1" applyAlignment="1">
      <alignment horizontal="center"/>
    </xf>
    <xf numFmtId="164" fontId="0" fillId="0" borderId="0" xfId="0" applyNumberFormat="1" applyAlignment="1">
      <alignment horizontal="center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1"/>
    <cellStyle name="Normal 3" xfId="43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6"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99"/>
  <sheetViews>
    <sheetView tabSelected="1" zoomScaleNormal="100" workbookViewId="0">
      <selection activeCell="A2" sqref="A2"/>
    </sheetView>
  </sheetViews>
  <sheetFormatPr defaultRowHeight="15" x14ac:dyDescent="0.25"/>
  <cols>
    <col min="1" max="16384" width="9.140625" style="33"/>
  </cols>
  <sheetData>
    <row r="1" spans="1:47" x14ac:dyDescent="0.25">
      <c r="A1" s="28">
        <v>21</v>
      </c>
      <c r="B1" s="28">
        <v>1</v>
      </c>
      <c r="E1" s="64" t="str">
        <f>LDRS!AE16</f>
        <v>LDR#21</v>
      </c>
      <c r="F1" s="65"/>
      <c r="G1" s="66"/>
      <c r="H1" s="64" t="str">
        <f>LDRS!AC1</f>
        <v>LDR_21: Walter Trump (2008-03-02)</v>
      </c>
      <c r="I1" s="65"/>
      <c r="J1" s="65"/>
      <c r="K1" s="65"/>
      <c r="L1" s="65"/>
      <c r="M1" s="65"/>
      <c r="N1" s="65"/>
      <c r="O1" s="65"/>
      <c r="P1" s="65"/>
      <c r="Q1" s="65"/>
      <c r="R1" s="65"/>
      <c r="S1" s="66"/>
      <c r="U1" s="56" t="s">
        <v>2</v>
      </c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</row>
    <row r="2" spans="1:47" s="41" customFormat="1" x14ac:dyDescent="0.25">
      <c r="U2" s="56" t="s">
        <v>3</v>
      </c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</row>
    <row r="3" spans="1:47" x14ac:dyDescent="0.25">
      <c r="B3" s="57" t="str">
        <f>IF(B1=0,U5,INDEX(IF(B1=1,LDRS!A2:L308),A1*14+1,1))</f>
        <v>LDR_21: Walter Trump (2008-03-02)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9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</row>
    <row r="4" spans="1:47" x14ac:dyDescent="0.25">
      <c r="B4" s="1">
        <f>SUM(POWER(E7,3),POWER(F8,3),POWER(G9,3),POWER(H10,3),POWER(I11,3),POWER(J12,3),POWER(K13,3),POWER(L14,3),POWER(M15,3),POWER(N16,3),POWER(O17,3),POWER(P18,3))</f>
        <v>8833968</v>
      </c>
      <c r="C4" s="60" t="str">
        <f>IF(MIN(S7:S18,E21:P21)=MAX(S7:S18,E21:P21),IF(MIN(H4:S4,B4:B15)=MAX(H4:S4,B4:B15),"pan",IF(B4=S4,"mgc","semi")),"??")</f>
        <v>mgc</v>
      </c>
      <c r="D4" s="61"/>
      <c r="E4" s="61"/>
      <c r="F4" s="61"/>
      <c r="G4" s="61"/>
      <c r="H4" s="2">
        <f>SUM(POWER(E7,3),POWER(P8,3),POWER(O9,3),POWER(N10,3),POWER(M11,3),POWER(L12,3),POWER(K13,3),POWER(J14,3),POWER(I15,3),POWER(H16,3),POWER(G17,3),POWER(F18,3))</f>
        <v>6514560</v>
      </c>
      <c r="I4" s="3">
        <f>SUM(POWER(F7,3),POWER(E8,3),POWER(P9,3),POWER(O10,3),POWER(N11,3),POWER(M12,3),POWER(L13,3),POWER(K14,3),POWER(J15,3),POWER(I16,3),POWER(H17,3),POWER(G18,3))</f>
        <v>5680434</v>
      </c>
      <c r="J4" s="3">
        <f>SUM(POWER(G7,3),POWER(F8,3),POWER(E9,3),POWER(P10,3),POWER(O11,3),POWER(N12,3),POWER(M13,3),POWER(L14,3),POWER(K15,3),POWER(J16,3),POWER(I17,3),POWER(H18,3))</f>
        <v>8819628</v>
      </c>
      <c r="K4" s="3">
        <f>SUM(POWER(H7,3),POWER(G8,3),POWER(F9,3),POWER(E10,3),POWER(P11,3),POWER(O12,3),POWER(N13,3),POWER(M14,3),POWER(L15,3),POWER(K16,3),POWER(J17,3),POWER(I18,3))</f>
        <v>9263250</v>
      </c>
      <c r="L4" s="3">
        <f>SUM(POWER(I7,3),POWER(H8,3),POWER(G9,3),POWER(F10,3),POWER(E11,3),POWER(P12,3),POWER(O13,3),POWER(N14,3),POWER(M15,3),POWER(L16,3),POWER(K17,3),POWER(J18,3))</f>
        <v>10951639</v>
      </c>
      <c r="M4" s="3">
        <f>SUM(POWER(J7,3),POWER(I8,3),POWER(H9,3),POWER(G10,3),POWER(F11,3),POWER(E12,3),POWER(P13,3),POWER(O14,3),POWER(N15,3),POWER(M16,3),POWER(L17,3),POWER(K18,3))</f>
        <v>10791150</v>
      </c>
      <c r="N4" s="3">
        <f>SUM(POWER(K7,3),POWER(J8,3),POWER(I9,3),POWER(H10,3),POWER(G11,3),POWER(F12,3),POWER(E13,3),POWER(P14,3),POWER(O15,3),POWER(N16,3),POWER(M17,3),POWER(L18,3))</f>
        <v>10365009</v>
      </c>
      <c r="O4" s="3">
        <f>SUM(POWER(L7,3),POWER(K8,3),POWER(J9,3),POWER(I10,3),POWER(H11,3),POWER(G12,3),POWER(F13,3),POWER(E14,3),POWER(P15,3),POWER(O16,3),POWER(N17,3),POWER(M18,3))</f>
        <v>8021459</v>
      </c>
      <c r="P4" s="3">
        <f>SUM(POWER(M7,3),POWER(L8,3),POWER(K9,3),POWER(J10,3),POWER(I11,3),POWER(H12,3),POWER(G13,3),POWER(F14,3),POWER(E15,3),POWER(P16,3),POWER(O17,3),POWER(N18,3))</f>
        <v>3469617</v>
      </c>
      <c r="Q4" s="3">
        <f>SUM(POWER(N7,3),POWER(M8,3),POWER(L9,3),POWER(K10,3),POWER(J11,3),POWER(I12,3),POWER(H13,3),POWER(G14,3),POWER(F15,3),POWER(E16,3),POWER(P17,3),POWER(O18,3))</f>
        <v>11200329</v>
      </c>
      <c r="R4" s="3">
        <f>SUM(POWER(O7,3),POWER(N8,3),POWER(M9,3),POWER(L10,3),POWER(K11,3),POWER(J12,3),POWER(I13,3),POWER(H14,3),POWER(G15,3),POWER(F16,3),POWER(E17,3),POWER(P18,3))</f>
        <v>12096573</v>
      </c>
      <c r="S4" s="4">
        <f>SUM(POWER(P7,3),POWER(O8,3),POWER(N9,3),POWER(M10,3),POWER(L11,3),POWER(K12,3),POWER(J13,3),POWER(I14,3),POWER(H15,3),POWER(G16,3),POWER(F17,3),POWER(E18,3))</f>
        <v>8833968</v>
      </c>
    </row>
    <row r="5" spans="1:47" x14ac:dyDescent="0.25">
      <c r="B5" s="5">
        <f>SUM(POWER(E8,3),POWER(F9,3),POWER(G10,3),POWER(H11,3),POWER(I12,3),POWER(J13,3),POWER(K14,3),POWER(L15,3),POWER(M16,3),POWER(N17,3),POWER(O18,3),POWER(P7,3))</f>
        <v>6864369</v>
      </c>
      <c r="C5" s="1">
        <f>SUMSQ(E7,F8,G9,H10,I11,J12,K13,L14,M15,N16,O17,P18)</f>
        <v>82082</v>
      </c>
      <c r="D5" s="62" t="str">
        <f>IF(MIN(R7:R18,E20:P20)=MAX(R7:R18,E20:P20),IF(MIN(G5:R5,C5:C16)=MAX(G5:R5,C5:C16),"pan",IF(C5=R5,"mgc","semi")),"??")</f>
        <v>mgc</v>
      </c>
      <c r="E5" s="63"/>
      <c r="F5" s="63"/>
      <c r="G5" s="2">
        <f>SUMSQ(E7,P8,O9,N10,M11,L12,K13,J14,I15,H16,G17,F18)</f>
        <v>64634</v>
      </c>
      <c r="H5" s="3">
        <f>SUMSQ(F7,E8,P9,O10,N11,M12,L13,K14,J15,I16,H17,G18)</f>
        <v>59500</v>
      </c>
      <c r="I5" s="3">
        <f>SUMSQ(G7,F8,E9,P10,O11,N12,M13,L14,K15,J16,I17,H18)</f>
        <v>81456</v>
      </c>
      <c r="J5" s="3">
        <f>SUMSQ(H7,G8,F9,E10,P11,O12,N13,M14,L15,K16,J17,I18)</f>
        <v>89828</v>
      </c>
      <c r="K5" s="3">
        <f>SUMSQ(I7,H8,G9,F10,E11,P12,O13,N14,M15,L16,K17,J18)</f>
        <v>95105</v>
      </c>
      <c r="L5" s="3">
        <f>SUMSQ(J7,I8,H9,G10,F11,E12,P13,O14,N15,M16,L17,K18)</f>
        <v>96350</v>
      </c>
      <c r="M5" s="3">
        <f>SUMSQ(K7,J8,I9,H10,G11,F12,E13,P14,O15,N16,M17,L18)</f>
        <v>97659</v>
      </c>
      <c r="N5" s="3">
        <f>SUMSQ(L7,K8,J9,I10,H11,G12,F13,E14,P15,O16,N17,M18)</f>
        <v>69783</v>
      </c>
      <c r="O5" s="3">
        <f>SUMSQ(M7,L8,K9,J10,I11,H12,G13,F14,E15,P16,O17,N18)</f>
        <v>42087</v>
      </c>
      <c r="P5" s="3">
        <f>SUMSQ(N7,M8,L9,K10,J11,I12,H13,G14,F15,E16,P17,O18)</f>
        <v>98667</v>
      </c>
      <c r="Q5" s="3">
        <f>SUMSQ(O7,N8,M9,L10,K11,J12,I13,H14,G15,F16,E17,P18)</f>
        <v>107833</v>
      </c>
      <c r="R5" s="4">
        <f>SUMSQ(P7,O8,N9,M10,L11,K12,J13,I14,H15,G16,F17,E18)</f>
        <v>82082</v>
      </c>
      <c r="S5" s="6"/>
      <c r="U5" s="64" t="s">
        <v>1</v>
      </c>
      <c r="V5" s="65"/>
      <c r="W5" s="65"/>
      <c r="X5" s="65"/>
      <c r="Y5" s="65"/>
      <c r="Z5" s="65"/>
      <c r="AA5" s="65"/>
      <c r="AB5" s="65"/>
      <c r="AC5" s="65"/>
      <c r="AD5" s="65"/>
      <c r="AE5" s="65"/>
      <c r="AF5" s="6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U5" s="34"/>
    </row>
    <row r="6" spans="1:47" x14ac:dyDescent="0.25">
      <c r="B6" s="5">
        <f>SUM(POWER(E9,3),POWER(F10,3),POWER(G11,3),POWER(H12,3),POWER(I13,3),POWER(J14,3),POWER(K15,3),POWER(L16,3),POWER(M17,3),POWER(N18,3),POWER(O7,3),POWER(P8,3))</f>
        <v>8245383</v>
      </c>
      <c r="C6" s="5">
        <f>SUMSQ(E8,F9,G10,H11,I12,J13,K14,L15,M16,N17,O18,P7)</f>
        <v>62359</v>
      </c>
      <c r="D6" s="1">
        <f>SUM(E7,F8,G9,H10,I11,J12,K13,L14,M15,N16,O17,P18)</f>
        <v>858</v>
      </c>
      <c r="E6" s="7" t="str">
        <f>IF(MIN(Q7:Q18,E19:P19)=MAX(Q7:Q18,E19:P19),IF(MIN(F6:Q6,D6:D17)=MAX(F6:Q6,D6:D17),"pan",IF(D6=Q6,"mgc","semi")),"??")</f>
        <v>mgc</v>
      </c>
      <c r="F6" s="2">
        <f>SUM(E7,P8,O9,N10,M11,L12,K13,J14,I15,H16,G17,F18)</f>
        <v>726</v>
      </c>
      <c r="G6" s="3">
        <f>SUM(F7,E8,P9,O10,N11,M12,L13,K14,J15,I16,H17,G18)</f>
        <v>708</v>
      </c>
      <c r="H6" s="3">
        <f>SUM(G7,F8,E9,P10,O11,N12,M13,L14,K15,J16,I17,H18)</f>
        <v>864</v>
      </c>
      <c r="I6" s="3">
        <f>SUM(H7,G8,F9,E10,P11,O12,N13,M14,L15,K16,J17,I18)</f>
        <v>954</v>
      </c>
      <c r="J6" s="3">
        <f>SUM(I7,H8,G9,F10,E11,P12,O13,N14,M15,L16,K17,J18)</f>
        <v>913</v>
      </c>
      <c r="K6" s="3">
        <f>SUM(J7,I8,H9,G10,F11,E12,P13,O14,N15,M16,L17,K18)</f>
        <v>978</v>
      </c>
      <c r="L6" s="3">
        <f>SUM(K7,J8,I9,H10,G11,F12,E13,P14,O15,N16,M17,L18)</f>
        <v>1011</v>
      </c>
      <c r="M6" s="3">
        <f>SUM(L7,K8,J9,I10,H11,G12,F13,E14,P15,O16,N17,M18)</f>
        <v>731</v>
      </c>
      <c r="N6" s="3">
        <f>SUM(M7,L8,K9,J10,I11,H12,G13,F14,E15,P16,O17,N18)</f>
        <v>591</v>
      </c>
      <c r="O6" s="3">
        <f>SUM(N7,M8,L9,K10,J11,I12,H13,G14,F15,E16,P17,O18)</f>
        <v>945</v>
      </c>
      <c r="P6" s="3">
        <f>SUM(O7,N8,M9,L10,K11,J12,I13,H14,G15,F16,E17,P18)</f>
        <v>1017</v>
      </c>
      <c r="Q6" s="4">
        <f>SUM(P7,O8,N9,M10,L11,K12,J13,I14,H15,G16,F17,E18)</f>
        <v>858</v>
      </c>
      <c r="R6" s="8"/>
      <c r="S6" s="9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U6" s="34"/>
    </row>
    <row r="7" spans="1:47" x14ac:dyDescent="0.25">
      <c r="B7" s="5">
        <f>SUM(POWER(E10,3),POWER(F11,3),POWER(G12,3),POWER(H13,3),POWER(I14,3),POWER(J15,3),POWER(K16,3),POWER(L17,3),POWER(M18,3),POWER(N7,3),POWER(O8,3),POWER(P9,3))</f>
        <v>13420113</v>
      </c>
      <c r="C7" s="5">
        <f>SUMSQ(E9,F10,G11,H12,I13,J14,K15,L16,M17,N18,O7,P8)</f>
        <v>73785</v>
      </c>
      <c r="D7" s="5">
        <f>SUM(E8,F9,G10,H11,I12,J13,K14,L15,M16,N17,O18,P7)</f>
        <v>699</v>
      </c>
      <c r="E7" s="25">
        <f t="array" ref="E7:P18">IF(B1=0,U7:AF18,INDEX(IF(B1=1,LDRS!A2:L308),ROW()-ROW(E7)+A1*14+2,COLUMN()-COLUMN(E7)+1))</f>
        <v>19</v>
      </c>
      <c r="F7" s="25">
        <v>57</v>
      </c>
      <c r="G7" s="25">
        <v>42</v>
      </c>
      <c r="H7" s="25">
        <v>84</v>
      </c>
      <c r="I7" s="25">
        <v>67</v>
      </c>
      <c r="J7" s="25">
        <v>137</v>
      </c>
      <c r="K7" s="25">
        <v>92</v>
      </c>
      <c r="L7" s="25">
        <v>4</v>
      </c>
      <c r="M7" s="25">
        <v>90</v>
      </c>
      <c r="N7" s="25">
        <v>133</v>
      </c>
      <c r="O7" s="25">
        <v>107</v>
      </c>
      <c r="P7" s="25">
        <v>26</v>
      </c>
      <c r="Q7" s="10">
        <f t="shared" ref="Q7:Q18" si="0">SUM(E7:P7)</f>
        <v>858</v>
      </c>
      <c r="R7" s="10">
        <f t="shared" ref="R7:R18" si="1">SUMSQ(E7:P7)</f>
        <v>82082</v>
      </c>
      <c r="S7" s="10">
        <f t="shared" ref="S7:S18" si="2">SUM(POWER(E7,3),POWER(F7,3),POWER(G7,3),POWER(H7,3),POWER(I7,3),POWER(J7,3),POWER(K7,3),POWER(L7,3),POWER(M7,3),POWER(N7,3),POWER(O7,3),POWER(P7,3))</f>
        <v>8833968</v>
      </c>
      <c r="U7" s="43">
        <v>22</v>
      </c>
      <c r="V7" s="44">
        <v>71</v>
      </c>
      <c r="W7" s="44">
        <v>89</v>
      </c>
      <c r="X7" s="44">
        <v>4</v>
      </c>
      <c r="Y7" s="44">
        <v>86</v>
      </c>
      <c r="Z7" s="44">
        <v>135</v>
      </c>
      <c r="AA7" s="44">
        <v>12</v>
      </c>
      <c r="AB7" s="44">
        <v>70</v>
      </c>
      <c r="AC7" s="44">
        <v>93</v>
      </c>
      <c r="AD7" s="44">
        <v>64</v>
      </c>
      <c r="AE7" s="44">
        <v>143</v>
      </c>
      <c r="AF7" s="45">
        <v>69</v>
      </c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U7" s="34"/>
    </row>
    <row r="8" spans="1:47" x14ac:dyDescent="0.25">
      <c r="B8" s="5">
        <f>SUM(POWER(E11,3),POWER(F12,3),POWER(G13,3),POWER(H14,3),POWER(I15,3),POWER(J16,3),POWER(K17,3),POWER(L18,3),POWER(M7,3),POWER(N8,3),POWER(O9,3),POWER(P10,3))</f>
        <v>12161275</v>
      </c>
      <c r="C8" s="5">
        <f>SUMSQ(E10,F11,G12,H13,I14,J15,K16,L17,M18,N7,O8,P9)</f>
        <v>118449</v>
      </c>
      <c r="D8" s="5">
        <f>SUM(E9,F10,G11,H12,I13,J14,K15,L16,M17,N18,O7,P8)</f>
        <v>771</v>
      </c>
      <c r="E8" s="25">
        <v>126</v>
      </c>
      <c r="F8" s="25">
        <v>25</v>
      </c>
      <c r="G8" s="25">
        <v>20</v>
      </c>
      <c r="H8" s="25">
        <v>142</v>
      </c>
      <c r="I8" s="25">
        <v>73</v>
      </c>
      <c r="J8" s="25">
        <v>77</v>
      </c>
      <c r="K8" s="25">
        <v>55</v>
      </c>
      <c r="L8" s="25">
        <v>48</v>
      </c>
      <c r="M8" s="25">
        <v>96</v>
      </c>
      <c r="N8" s="25">
        <v>83</v>
      </c>
      <c r="O8" s="25">
        <v>111</v>
      </c>
      <c r="P8" s="25">
        <v>2</v>
      </c>
      <c r="Q8" s="10">
        <f t="shared" si="0"/>
        <v>858</v>
      </c>
      <c r="R8" s="10">
        <f t="shared" si="1"/>
        <v>82082</v>
      </c>
      <c r="S8" s="10">
        <f t="shared" si="2"/>
        <v>8833968</v>
      </c>
      <c r="U8" s="46">
        <v>68</v>
      </c>
      <c r="V8" s="47">
        <v>80</v>
      </c>
      <c r="W8" s="47">
        <v>117</v>
      </c>
      <c r="X8" s="47">
        <v>43</v>
      </c>
      <c r="Y8" s="47">
        <v>46</v>
      </c>
      <c r="Z8" s="47">
        <v>25</v>
      </c>
      <c r="AA8" s="47">
        <v>27</v>
      </c>
      <c r="AB8" s="47">
        <v>136</v>
      </c>
      <c r="AC8" s="47">
        <v>81</v>
      </c>
      <c r="AD8" s="47">
        <v>110</v>
      </c>
      <c r="AE8" s="47">
        <v>122</v>
      </c>
      <c r="AF8" s="48">
        <v>3</v>
      </c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U8" s="34"/>
    </row>
    <row r="9" spans="1:47" x14ac:dyDescent="0.25">
      <c r="B9" s="5">
        <f>SUM(POWER(E12,3),POWER(F13,3),POWER(G14,3),POWER(H15,3),POWER(I16,3),POWER(J17,3),POWER(K18,3),POWER(L7,3),POWER(M8,3),POWER(N9,3),POWER(O10,3),POWER(P11,3))</f>
        <v>4599369</v>
      </c>
      <c r="C9" s="5">
        <f>SUMSQ(E11,F12,G13,H14,I15,J16,K17,L18,M7,N8,O9,P10)</f>
        <v>106105</v>
      </c>
      <c r="D9" s="5">
        <f>SUM(E10,F11,G12,H13,I14,J15,K16,L17,M18,N7,O8,P9)</f>
        <v>1125</v>
      </c>
      <c r="E9" s="25">
        <v>69</v>
      </c>
      <c r="F9" s="25">
        <v>110</v>
      </c>
      <c r="G9" s="25">
        <v>28</v>
      </c>
      <c r="H9" s="25">
        <v>103</v>
      </c>
      <c r="I9" s="25">
        <v>113</v>
      </c>
      <c r="J9" s="25">
        <v>138</v>
      </c>
      <c r="K9" s="25">
        <v>54</v>
      </c>
      <c r="L9" s="25">
        <v>52</v>
      </c>
      <c r="M9" s="25">
        <v>3</v>
      </c>
      <c r="N9" s="25">
        <v>23</v>
      </c>
      <c r="O9" s="25">
        <v>116</v>
      </c>
      <c r="P9" s="25">
        <v>49</v>
      </c>
      <c r="Q9" s="10">
        <f t="shared" si="0"/>
        <v>858</v>
      </c>
      <c r="R9" s="10">
        <f t="shared" si="1"/>
        <v>82082</v>
      </c>
      <c r="S9" s="10">
        <f t="shared" si="2"/>
        <v>8833968</v>
      </c>
      <c r="U9" s="46">
        <v>125</v>
      </c>
      <c r="V9" s="47">
        <v>31</v>
      </c>
      <c r="W9" s="47">
        <v>88</v>
      </c>
      <c r="X9" s="47">
        <v>36</v>
      </c>
      <c r="Y9" s="47">
        <v>15</v>
      </c>
      <c r="Z9" s="47">
        <v>92</v>
      </c>
      <c r="AA9" s="47">
        <v>98</v>
      </c>
      <c r="AB9" s="47">
        <v>42</v>
      </c>
      <c r="AC9" s="47">
        <v>127</v>
      </c>
      <c r="AD9" s="47">
        <v>126</v>
      </c>
      <c r="AE9" s="47">
        <v>65</v>
      </c>
      <c r="AF9" s="48">
        <v>13</v>
      </c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U9" s="34"/>
    </row>
    <row r="10" spans="1:47" x14ac:dyDescent="0.25">
      <c r="B10" s="5">
        <f>SUM(POWER(E13,3),POWER(F14,3),POWER(G15,3),POWER(H16,3),POWER(I17,3),POWER(J18,3),POWER(K7,3),POWER(L8,3),POWER(M9,3),POWER(N10,3),POWER(O11,3),POWER(P12,3))</f>
        <v>5636118</v>
      </c>
      <c r="C10" s="5">
        <f>SUMSQ(E12,F13,G14,H15,I16,J17,K18,L7,M8,N9,O10,P11)</f>
        <v>53901</v>
      </c>
      <c r="D10" s="5">
        <f>SUM(E11,F12,G13,H14,I15,J16,K17,L18,M7,N8,O9,P10)</f>
        <v>985</v>
      </c>
      <c r="E10" s="25">
        <v>62</v>
      </c>
      <c r="F10" s="25">
        <v>35</v>
      </c>
      <c r="G10" s="25">
        <v>34</v>
      </c>
      <c r="H10" s="25">
        <v>39</v>
      </c>
      <c r="I10" s="25">
        <v>132</v>
      </c>
      <c r="J10" s="25">
        <v>100</v>
      </c>
      <c r="K10" s="25">
        <v>0</v>
      </c>
      <c r="L10" s="25">
        <v>122</v>
      </c>
      <c r="M10" s="25">
        <v>37</v>
      </c>
      <c r="N10" s="25">
        <v>75</v>
      </c>
      <c r="O10" s="25">
        <v>97</v>
      </c>
      <c r="P10" s="25">
        <v>125</v>
      </c>
      <c r="Q10" s="10">
        <f t="shared" si="0"/>
        <v>858</v>
      </c>
      <c r="R10" s="10">
        <f t="shared" si="1"/>
        <v>82082</v>
      </c>
      <c r="S10" s="10">
        <f t="shared" si="2"/>
        <v>8833968</v>
      </c>
      <c r="U10" s="46">
        <v>58</v>
      </c>
      <c r="V10" s="47">
        <v>23</v>
      </c>
      <c r="W10" s="47">
        <v>9</v>
      </c>
      <c r="X10" s="47">
        <v>102</v>
      </c>
      <c r="Y10" s="47">
        <v>28</v>
      </c>
      <c r="Z10" s="47">
        <v>29</v>
      </c>
      <c r="AA10" s="47">
        <v>53</v>
      </c>
      <c r="AB10" s="47">
        <v>95</v>
      </c>
      <c r="AC10" s="47">
        <v>124</v>
      </c>
      <c r="AD10" s="47">
        <v>138</v>
      </c>
      <c r="AE10" s="47">
        <v>103</v>
      </c>
      <c r="AF10" s="48">
        <v>96</v>
      </c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U10" s="34"/>
    </row>
    <row r="11" spans="1:47" x14ac:dyDescent="0.25">
      <c r="B11" s="5">
        <f>SUM(POWER(E14,3),POWER(F15,3),POWER(G16,3),POWER(H17,3),POWER(I18,3),POWER(J7,3),POWER(K8,3),POWER(L9,3),POWER(M10,3),POWER(N11,3),POWER(O12,3),POWER(P13,3))</f>
        <v>8929079</v>
      </c>
      <c r="C11" s="5">
        <f>SUMSQ(E13,F14,G15,H16,I17,J18,K7,L8,M9,N10,O11,P12)</f>
        <v>62030</v>
      </c>
      <c r="D11" s="5">
        <f>SUM(E12,F13,G14,H15,I16,J17,K18,L7,M8,N9,O10,P11)</f>
        <v>705</v>
      </c>
      <c r="E11" s="25">
        <v>130</v>
      </c>
      <c r="F11" s="25">
        <v>131</v>
      </c>
      <c r="G11" s="25">
        <v>56</v>
      </c>
      <c r="H11" s="25">
        <v>71</v>
      </c>
      <c r="I11" s="25">
        <v>41</v>
      </c>
      <c r="J11" s="25">
        <v>82</v>
      </c>
      <c r="K11" s="25">
        <v>121</v>
      </c>
      <c r="L11" s="25">
        <v>24</v>
      </c>
      <c r="M11" s="25">
        <v>16</v>
      </c>
      <c r="N11" s="25">
        <v>9</v>
      </c>
      <c r="O11" s="25">
        <v>99</v>
      </c>
      <c r="P11" s="25">
        <v>78</v>
      </c>
      <c r="Q11" s="10">
        <f t="shared" si="0"/>
        <v>858</v>
      </c>
      <c r="R11" s="10">
        <f t="shared" si="1"/>
        <v>82082</v>
      </c>
      <c r="S11" s="10">
        <f t="shared" si="2"/>
        <v>8833968</v>
      </c>
      <c r="U11" s="46">
        <v>66</v>
      </c>
      <c r="V11" s="47">
        <v>108</v>
      </c>
      <c r="W11" s="47">
        <v>129</v>
      </c>
      <c r="X11" s="47">
        <v>59</v>
      </c>
      <c r="Y11" s="47">
        <v>137</v>
      </c>
      <c r="Z11" s="47">
        <v>106</v>
      </c>
      <c r="AA11" s="47">
        <v>10</v>
      </c>
      <c r="AB11" s="47">
        <v>11</v>
      </c>
      <c r="AC11" s="47">
        <v>24</v>
      </c>
      <c r="AD11" s="47">
        <v>91</v>
      </c>
      <c r="AE11" s="47">
        <v>61</v>
      </c>
      <c r="AF11" s="48">
        <v>56</v>
      </c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U11" s="34"/>
    </row>
    <row r="12" spans="1:47" x14ac:dyDescent="0.25">
      <c r="B12" s="5">
        <f>SUM(POWER(E15,3),POWER(F16,3),POWER(G17,3),POWER(H18,3),POWER(I7,3),POWER(J8,3),POWER(K9,3),POWER(L10,3),POWER(M11,3),POWER(N12,3),POWER(O13,3),POWER(P14,3))</f>
        <v>5838408</v>
      </c>
      <c r="C12" s="5">
        <f>SUMSQ(E14,F15,G16,H17,I18,J7,K8,L9,M10,N11,O12,P13)</f>
        <v>79375</v>
      </c>
      <c r="D12" s="5">
        <f>SUM(E13,F14,G15,H16,I17,J18,K7,L8,M9,N10,O11,P12)</f>
        <v>738</v>
      </c>
      <c r="E12" s="25">
        <v>38</v>
      </c>
      <c r="F12" s="25">
        <v>112</v>
      </c>
      <c r="G12" s="25">
        <v>129</v>
      </c>
      <c r="H12" s="25">
        <v>15</v>
      </c>
      <c r="I12" s="25">
        <v>8</v>
      </c>
      <c r="J12" s="25">
        <v>98</v>
      </c>
      <c r="K12" s="25">
        <v>29</v>
      </c>
      <c r="L12" s="25">
        <v>63</v>
      </c>
      <c r="M12" s="25">
        <v>93</v>
      </c>
      <c r="N12" s="25">
        <v>58</v>
      </c>
      <c r="O12" s="25">
        <v>136</v>
      </c>
      <c r="P12" s="25">
        <v>79</v>
      </c>
      <c r="Q12" s="10">
        <f t="shared" si="0"/>
        <v>858</v>
      </c>
      <c r="R12" s="10">
        <f t="shared" si="1"/>
        <v>82082</v>
      </c>
      <c r="S12" s="10">
        <f t="shared" si="2"/>
        <v>8833968</v>
      </c>
      <c r="U12" s="46">
        <v>2</v>
      </c>
      <c r="V12" s="47">
        <v>142</v>
      </c>
      <c r="W12" s="47">
        <v>49</v>
      </c>
      <c r="X12" s="47">
        <v>20</v>
      </c>
      <c r="Y12" s="47">
        <v>60</v>
      </c>
      <c r="Z12" s="47">
        <v>99</v>
      </c>
      <c r="AA12" s="47">
        <v>76</v>
      </c>
      <c r="AB12" s="47">
        <v>38</v>
      </c>
      <c r="AC12" s="47">
        <v>113</v>
      </c>
      <c r="AD12" s="47">
        <v>39</v>
      </c>
      <c r="AE12" s="47">
        <v>111</v>
      </c>
      <c r="AF12" s="48">
        <v>109</v>
      </c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U12" s="34"/>
    </row>
    <row r="13" spans="1:47" x14ac:dyDescent="0.25">
      <c r="B13" s="5">
        <f>SUM(POWER(E16,3),POWER(F17,3),POWER(G18,3),POWER(H7,3),POWER(I8,3),POWER(J9,3),POWER(K10,3),POWER(L11,3),POWER(M12,3),POWER(N13,3),POWER(O14,3),POWER(P15,3))</f>
        <v>8211672</v>
      </c>
      <c r="C13" s="5">
        <f>SUMSQ(E15,F16,G17,H18,I7,J8,K9,L10,M11,N12,O13,P14)</f>
        <v>62372</v>
      </c>
      <c r="D13" s="5">
        <f>SUM(E14,F15,G16,H17,I18,J7,K8,L9,M10,N11,O12,P13)</f>
        <v>803</v>
      </c>
      <c r="E13" s="25">
        <v>105</v>
      </c>
      <c r="F13" s="25">
        <v>31</v>
      </c>
      <c r="G13" s="25">
        <v>14</v>
      </c>
      <c r="H13" s="25">
        <v>128</v>
      </c>
      <c r="I13" s="25">
        <v>135</v>
      </c>
      <c r="J13" s="25">
        <v>45</v>
      </c>
      <c r="K13" s="25">
        <v>114</v>
      </c>
      <c r="L13" s="25">
        <v>80</v>
      </c>
      <c r="M13" s="25">
        <v>50</v>
      </c>
      <c r="N13" s="25">
        <v>85</v>
      </c>
      <c r="O13" s="25">
        <v>7</v>
      </c>
      <c r="P13" s="25">
        <v>64</v>
      </c>
      <c r="Q13" s="10">
        <f t="shared" si="0"/>
        <v>858</v>
      </c>
      <c r="R13" s="10">
        <f t="shared" si="1"/>
        <v>82082</v>
      </c>
      <c r="S13" s="10">
        <f t="shared" si="2"/>
        <v>8833968</v>
      </c>
      <c r="U13" s="46">
        <v>141</v>
      </c>
      <c r="V13" s="47">
        <v>1</v>
      </c>
      <c r="W13" s="47">
        <v>94</v>
      </c>
      <c r="X13" s="47">
        <v>123</v>
      </c>
      <c r="Y13" s="47">
        <v>83</v>
      </c>
      <c r="Z13" s="47">
        <v>44</v>
      </c>
      <c r="AA13" s="47">
        <v>67</v>
      </c>
      <c r="AB13" s="47">
        <v>105</v>
      </c>
      <c r="AC13" s="47">
        <v>30</v>
      </c>
      <c r="AD13" s="47">
        <v>104</v>
      </c>
      <c r="AE13" s="47">
        <v>32</v>
      </c>
      <c r="AF13" s="48">
        <v>34</v>
      </c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U13" s="34"/>
    </row>
    <row r="14" spans="1:47" x14ac:dyDescent="0.25">
      <c r="B14" s="5">
        <f>SUM(POWER(E17,3),POWER(F18,3),POWER(G7,3),POWER(H8,3),POWER(I9,3),POWER(J10,3),POWER(K11,3),POWER(L12,3),POWER(M13,3),POWER(N14,3),POWER(O15,3),POWER(P16,3))</f>
        <v>11501874</v>
      </c>
      <c r="C14" s="5">
        <f>SUMSQ(E16,F17,G18,H7,I8,J9,K10,L11,M12,N13,O14,P15)</f>
        <v>79740</v>
      </c>
      <c r="D14" s="5">
        <f>SUM(E15,F16,G17,H18,I7,J8,K9,L10,M11,N12,O13,P14)</f>
        <v>762</v>
      </c>
      <c r="E14" s="25">
        <v>13</v>
      </c>
      <c r="F14" s="25">
        <v>12</v>
      </c>
      <c r="G14" s="25">
        <v>87</v>
      </c>
      <c r="H14" s="25">
        <v>72</v>
      </c>
      <c r="I14" s="25">
        <v>102</v>
      </c>
      <c r="J14" s="25">
        <v>61</v>
      </c>
      <c r="K14" s="25">
        <v>22</v>
      </c>
      <c r="L14" s="25">
        <v>119</v>
      </c>
      <c r="M14" s="25">
        <v>127</v>
      </c>
      <c r="N14" s="25">
        <v>134</v>
      </c>
      <c r="O14" s="25">
        <v>44</v>
      </c>
      <c r="P14" s="25">
        <v>65</v>
      </c>
      <c r="Q14" s="10">
        <f t="shared" si="0"/>
        <v>858</v>
      </c>
      <c r="R14" s="10">
        <f t="shared" si="1"/>
        <v>82082</v>
      </c>
      <c r="S14" s="10">
        <f t="shared" si="2"/>
        <v>8833968</v>
      </c>
      <c r="U14" s="46">
        <v>77</v>
      </c>
      <c r="V14" s="47">
        <v>35</v>
      </c>
      <c r="W14" s="47">
        <v>14</v>
      </c>
      <c r="X14" s="47">
        <v>84</v>
      </c>
      <c r="Y14" s="47">
        <v>6</v>
      </c>
      <c r="Z14" s="47">
        <v>37</v>
      </c>
      <c r="AA14" s="47">
        <v>133</v>
      </c>
      <c r="AB14" s="47">
        <v>132</v>
      </c>
      <c r="AC14" s="47">
        <v>119</v>
      </c>
      <c r="AD14" s="47">
        <v>52</v>
      </c>
      <c r="AE14" s="47">
        <v>82</v>
      </c>
      <c r="AF14" s="48">
        <v>87</v>
      </c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U14" s="34"/>
    </row>
    <row r="15" spans="1:47" x14ac:dyDescent="0.25">
      <c r="B15" s="11">
        <f>SUM(POWER(E18,3),POWER(F7,3),POWER(G8,3),POWER(H9,3),POWER(I10,3),POWER(J11,3),POWER(K12,3),POWER(L13,3),POWER(M14,3),POWER(N15,3),POWER(O16,3),POWER(P17,3))</f>
        <v>11765988</v>
      </c>
      <c r="C15" s="5">
        <f>SUMSQ(E17,F18,G7,H8,I9,J10,K11,L12,M13,N14,O15,P16)</f>
        <v>102400</v>
      </c>
      <c r="D15" s="5">
        <f>SUM(E16,F17,G18,H7,I8,J9,K10,L11,M12,N13,O14,P15)</f>
        <v>852</v>
      </c>
      <c r="E15" s="25">
        <v>81</v>
      </c>
      <c r="F15" s="25">
        <v>108</v>
      </c>
      <c r="G15" s="25">
        <v>109</v>
      </c>
      <c r="H15" s="25">
        <v>104</v>
      </c>
      <c r="I15" s="25">
        <v>11</v>
      </c>
      <c r="J15" s="25">
        <v>43</v>
      </c>
      <c r="K15" s="25">
        <v>143</v>
      </c>
      <c r="L15" s="25">
        <v>21</v>
      </c>
      <c r="M15" s="25">
        <v>106</v>
      </c>
      <c r="N15" s="25">
        <v>68</v>
      </c>
      <c r="O15" s="25">
        <v>46</v>
      </c>
      <c r="P15" s="25">
        <v>18</v>
      </c>
      <c r="Q15" s="10">
        <f t="shared" si="0"/>
        <v>858</v>
      </c>
      <c r="R15" s="10">
        <f t="shared" si="1"/>
        <v>82082</v>
      </c>
      <c r="S15" s="10">
        <f t="shared" si="2"/>
        <v>8833968</v>
      </c>
      <c r="U15" s="46">
        <v>85</v>
      </c>
      <c r="V15" s="47">
        <v>120</v>
      </c>
      <c r="W15" s="47">
        <v>134</v>
      </c>
      <c r="X15" s="47">
        <v>41</v>
      </c>
      <c r="Y15" s="47">
        <v>115</v>
      </c>
      <c r="Z15" s="47">
        <v>114</v>
      </c>
      <c r="AA15" s="47">
        <v>90</v>
      </c>
      <c r="AB15" s="47">
        <v>48</v>
      </c>
      <c r="AC15" s="47">
        <v>19</v>
      </c>
      <c r="AD15" s="47">
        <v>5</v>
      </c>
      <c r="AE15" s="47">
        <v>40</v>
      </c>
      <c r="AF15" s="48">
        <v>47</v>
      </c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U15" s="34"/>
    </row>
    <row r="16" spans="1:47" x14ac:dyDescent="0.25">
      <c r="B16" s="29"/>
      <c r="C16" s="11">
        <f>SUMSQ(E18,F7,G8,H9,I10,J11,K12,L13,M14,N15,O16,P17)</f>
        <v>102386</v>
      </c>
      <c r="D16" s="5">
        <f>SUM(E17,F18,G7,H8,I9,J10,K11,L12,M13,N14,O15,P16)</f>
        <v>1008</v>
      </c>
      <c r="E16" s="25">
        <v>74</v>
      </c>
      <c r="F16" s="25">
        <v>33</v>
      </c>
      <c r="G16" s="25">
        <v>115</v>
      </c>
      <c r="H16" s="25">
        <v>40</v>
      </c>
      <c r="I16" s="25">
        <v>30</v>
      </c>
      <c r="J16" s="25">
        <v>5</v>
      </c>
      <c r="K16" s="25">
        <v>89</v>
      </c>
      <c r="L16" s="25">
        <v>91</v>
      </c>
      <c r="M16" s="25">
        <v>140</v>
      </c>
      <c r="N16" s="25">
        <v>120</v>
      </c>
      <c r="O16" s="25">
        <v>27</v>
      </c>
      <c r="P16" s="25">
        <v>94</v>
      </c>
      <c r="Q16" s="10">
        <f t="shared" si="0"/>
        <v>858</v>
      </c>
      <c r="R16" s="10">
        <f t="shared" si="1"/>
        <v>82082</v>
      </c>
      <c r="S16" s="10">
        <f t="shared" si="2"/>
        <v>8833968</v>
      </c>
      <c r="U16" s="46">
        <v>18</v>
      </c>
      <c r="V16" s="47">
        <v>112</v>
      </c>
      <c r="W16" s="47">
        <v>55</v>
      </c>
      <c r="X16" s="47">
        <v>107</v>
      </c>
      <c r="Y16" s="47">
        <v>128</v>
      </c>
      <c r="Z16" s="47">
        <v>51</v>
      </c>
      <c r="AA16" s="47">
        <v>45</v>
      </c>
      <c r="AB16" s="47">
        <v>101</v>
      </c>
      <c r="AC16" s="47">
        <v>16</v>
      </c>
      <c r="AD16" s="47">
        <v>17</v>
      </c>
      <c r="AE16" s="47">
        <v>78</v>
      </c>
      <c r="AF16" s="48">
        <v>130</v>
      </c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U16" s="34"/>
    </row>
    <row r="17" spans="2:47" x14ac:dyDescent="0.25">
      <c r="B17" s="29"/>
      <c r="C17" s="30"/>
      <c r="D17" s="11">
        <f>SUM(E18,F7,G8,H9,I10,J11,K12,L13,M14,N15,O16,P17)</f>
        <v>990</v>
      </c>
      <c r="E17" s="25">
        <v>17</v>
      </c>
      <c r="F17" s="25">
        <v>118</v>
      </c>
      <c r="G17" s="25">
        <v>123</v>
      </c>
      <c r="H17" s="25">
        <v>1</v>
      </c>
      <c r="I17" s="25">
        <v>70</v>
      </c>
      <c r="J17" s="25">
        <v>66</v>
      </c>
      <c r="K17" s="25">
        <v>88</v>
      </c>
      <c r="L17" s="25">
        <v>95</v>
      </c>
      <c r="M17" s="25">
        <v>47</v>
      </c>
      <c r="N17" s="25">
        <v>60</v>
      </c>
      <c r="O17" s="25">
        <v>32</v>
      </c>
      <c r="P17" s="25">
        <v>141</v>
      </c>
      <c r="Q17" s="10">
        <f t="shared" si="0"/>
        <v>858</v>
      </c>
      <c r="R17" s="10">
        <f t="shared" si="1"/>
        <v>82082</v>
      </c>
      <c r="S17" s="10">
        <f t="shared" si="2"/>
        <v>8833968</v>
      </c>
      <c r="U17" s="46">
        <v>75</v>
      </c>
      <c r="V17" s="47">
        <v>63</v>
      </c>
      <c r="W17" s="47">
        <v>26</v>
      </c>
      <c r="X17" s="47">
        <v>100</v>
      </c>
      <c r="Y17" s="47">
        <v>97</v>
      </c>
      <c r="Z17" s="47">
        <v>118</v>
      </c>
      <c r="AA17" s="47">
        <v>116</v>
      </c>
      <c r="AB17" s="47">
        <v>7</v>
      </c>
      <c r="AC17" s="47">
        <v>62</v>
      </c>
      <c r="AD17" s="47">
        <v>33</v>
      </c>
      <c r="AE17" s="47">
        <v>21</v>
      </c>
      <c r="AF17" s="48">
        <v>140</v>
      </c>
    </row>
    <row r="18" spans="2:47" x14ac:dyDescent="0.25">
      <c r="B18" s="29"/>
      <c r="C18" s="30"/>
      <c r="D18" s="12"/>
      <c r="E18" s="25">
        <v>124</v>
      </c>
      <c r="F18" s="25">
        <v>86</v>
      </c>
      <c r="G18" s="25">
        <v>101</v>
      </c>
      <c r="H18" s="25">
        <v>59</v>
      </c>
      <c r="I18" s="25">
        <v>76</v>
      </c>
      <c r="J18" s="25">
        <v>6</v>
      </c>
      <c r="K18" s="25">
        <v>51</v>
      </c>
      <c r="L18" s="25">
        <v>139</v>
      </c>
      <c r="M18" s="25">
        <v>53</v>
      </c>
      <c r="N18" s="25">
        <v>10</v>
      </c>
      <c r="O18" s="25">
        <v>36</v>
      </c>
      <c r="P18" s="25">
        <v>117</v>
      </c>
      <c r="Q18" s="10">
        <f t="shared" si="0"/>
        <v>858</v>
      </c>
      <c r="R18" s="10">
        <f t="shared" si="1"/>
        <v>82082</v>
      </c>
      <c r="S18" s="10">
        <f t="shared" si="2"/>
        <v>8833968</v>
      </c>
      <c r="U18" s="49">
        <v>121</v>
      </c>
      <c r="V18" s="50">
        <v>72</v>
      </c>
      <c r="W18" s="50">
        <v>54</v>
      </c>
      <c r="X18" s="50">
        <v>139</v>
      </c>
      <c r="Y18" s="50">
        <v>57</v>
      </c>
      <c r="Z18" s="50">
        <v>8</v>
      </c>
      <c r="AA18" s="50">
        <v>131</v>
      </c>
      <c r="AB18" s="50">
        <v>73</v>
      </c>
      <c r="AC18" s="50">
        <v>50</v>
      </c>
      <c r="AD18" s="50">
        <v>79</v>
      </c>
      <c r="AE18" s="50">
        <v>0</v>
      </c>
      <c r="AF18" s="51">
        <v>74</v>
      </c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</row>
    <row r="19" spans="2:47" x14ac:dyDescent="0.25">
      <c r="B19" s="29"/>
      <c r="C19" s="30"/>
      <c r="D19" s="13"/>
      <c r="E19" s="14">
        <f t="shared" ref="E19:P19" si="3">SUM(E7:E18)</f>
        <v>858</v>
      </c>
      <c r="F19" s="14">
        <f t="shared" si="3"/>
        <v>858</v>
      </c>
      <c r="G19" s="14">
        <f t="shared" si="3"/>
        <v>858</v>
      </c>
      <c r="H19" s="14">
        <f t="shared" si="3"/>
        <v>858</v>
      </c>
      <c r="I19" s="14">
        <f t="shared" si="3"/>
        <v>858</v>
      </c>
      <c r="J19" s="14">
        <f t="shared" si="3"/>
        <v>858</v>
      </c>
      <c r="K19" s="14">
        <f t="shared" si="3"/>
        <v>858</v>
      </c>
      <c r="L19" s="14">
        <f t="shared" si="3"/>
        <v>858</v>
      </c>
      <c r="M19" s="14">
        <f t="shared" si="3"/>
        <v>858</v>
      </c>
      <c r="N19" s="14">
        <f t="shared" si="3"/>
        <v>858</v>
      </c>
      <c r="O19" s="14">
        <f t="shared" si="3"/>
        <v>858</v>
      </c>
      <c r="P19" s="14">
        <f t="shared" si="3"/>
        <v>858</v>
      </c>
      <c r="Q19" s="31"/>
      <c r="R19" s="32"/>
      <c r="S19" s="12"/>
    </row>
    <row r="20" spans="2:47" x14ac:dyDescent="0.25">
      <c r="B20" s="29"/>
      <c r="C20" s="30"/>
      <c r="D20" s="13"/>
      <c r="E20" s="14">
        <f t="shared" ref="E20:P20" si="4">SUMSQ(E7:E18)</f>
        <v>82082</v>
      </c>
      <c r="F20" s="14">
        <f t="shared" si="4"/>
        <v>82082</v>
      </c>
      <c r="G20" s="14">
        <f t="shared" si="4"/>
        <v>82082</v>
      </c>
      <c r="H20" s="14">
        <f t="shared" si="4"/>
        <v>82082</v>
      </c>
      <c r="I20" s="14">
        <f t="shared" si="4"/>
        <v>82082</v>
      </c>
      <c r="J20" s="14">
        <f t="shared" si="4"/>
        <v>82082</v>
      </c>
      <c r="K20" s="14">
        <f t="shared" si="4"/>
        <v>82082</v>
      </c>
      <c r="L20" s="14">
        <f t="shared" si="4"/>
        <v>82082</v>
      </c>
      <c r="M20" s="14">
        <f t="shared" si="4"/>
        <v>82082</v>
      </c>
      <c r="N20" s="14">
        <f t="shared" si="4"/>
        <v>82082</v>
      </c>
      <c r="O20" s="14">
        <f t="shared" si="4"/>
        <v>82082</v>
      </c>
      <c r="P20" s="14">
        <f t="shared" si="4"/>
        <v>82082</v>
      </c>
      <c r="Q20" s="29"/>
      <c r="R20" s="30"/>
      <c r="S20" s="13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U20" s="34"/>
    </row>
    <row r="21" spans="2:47" x14ac:dyDescent="0.25">
      <c r="B21" s="15"/>
      <c r="C21" s="7"/>
      <c r="D21" s="9"/>
      <c r="E21" s="14">
        <f t="shared" ref="E21:P21" si="5">SUM(POWER(E7,3),POWER(E8,3),POWER(E9,3),POWER(E10,3),POWER(E11,3),POWER(E12,3),POWER(E13,3),POWER(E14,3),POWER(E15,3),POWER(E16,3),POWER(E17,3),POWER(E18,3))</f>
        <v>8833968</v>
      </c>
      <c r="F21" s="14">
        <f t="shared" si="5"/>
        <v>8833968</v>
      </c>
      <c r="G21" s="14">
        <f t="shared" si="5"/>
        <v>8833968</v>
      </c>
      <c r="H21" s="14">
        <f t="shared" si="5"/>
        <v>8833968</v>
      </c>
      <c r="I21" s="14">
        <f t="shared" si="5"/>
        <v>8833968</v>
      </c>
      <c r="J21" s="14">
        <f t="shared" si="5"/>
        <v>8833968</v>
      </c>
      <c r="K21" s="14">
        <f t="shared" si="5"/>
        <v>8833968</v>
      </c>
      <c r="L21" s="14">
        <f t="shared" si="5"/>
        <v>8833968</v>
      </c>
      <c r="M21" s="14">
        <f t="shared" si="5"/>
        <v>8833968</v>
      </c>
      <c r="N21" s="14">
        <f t="shared" si="5"/>
        <v>8833968</v>
      </c>
      <c r="O21" s="14">
        <f t="shared" si="5"/>
        <v>8833968</v>
      </c>
      <c r="P21" s="14">
        <f t="shared" si="5"/>
        <v>8833968</v>
      </c>
      <c r="Q21" s="15"/>
      <c r="R21" s="7"/>
      <c r="S21" s="9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U21" s="34"/>
    </row>
    <row r="22" spans="2:47" x14ac:dyDescent="0.25"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U22" s="34"/>
    </row>
    <row r="23" spans="2:47" x14ac:dyDescent="0.25">
      <c r="E23" s="16">
        <f t="array" ref="E23:P23">INDEX(E7:P18,COLUMN()-COLUMN(E23)+1,COLUMN()-COLUMN(E23)+1)-MIN(E7:P18)</f>
        <v>19</v>
      </c>
      <c r="F23" s="17">
        <v>25</v>
      </c>
      <c r="G23" s="17">
        <v>28</v>
      </c>
      <c r="H23" s="17">
        <v>39</v>
      </c>
      <c r="I23" s="17">
        <v>41</v>
      </c>
      <c r="J23" s="17">
        <v>98</v>
      </c>
      <c r="K23" s="17">
        <v>114</v>
      </c>
      <c r="L23" s="17">
        <v>119</v>
      </c>
      <c r="M23" s="17">
        <v>106</v>
      </c>
      <c r="N23" s="17">
        <v>120</v>
      </c>
      <c r="O23" s="17">
        <v>32</v>
      </c>
      <c r="P23" s="18">
        <v>117</v>
      </c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U23" s="34"/>
    </row>
    <row r="24" spans="2:47" x14ac:dyDescent="0.25">
      <c r="E24" s="19">
        <f t="array" ref="E24:P24">INDEX(E7:P18,COLUMN()-COLUMN(E24)+1,12-(COLUMN()-COLUMN(E24)))-MIN(E7:P18)</f>
        <v>26</v>
      </c>
      <c r="F24" s="20">
        <v>111</v>
      </c>
      <c r="G24" s="20">
        <v>23</v>
      </c>
      <c r="H24" s="20">
        <v>37</v>
      </c>
      <c r="I24" s="20">
        <v>24</v>
      </c>
      <c r="J24" s="20">
        <v>29</v>
      </c>
      <c r="K24" s="20">
        <v>45</v>
      </c>
      <c r="L24" s="20">
        <v>102</v>
      </c>
      <c r="M24" s="20">
        <v>104</v>
      </c>
      <c r="N24" s="20">
        <v>115</v>
      </c>
      <c r="O24" s="20">
        <v>118</v>
      </c>
      <c r="P24" s="21">
        <v>124</v>
      </c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U24" s="34"/>
    </row>
    <row r="25" spans="2:47" x14ac:dyDescent="0.25">
      <c r="E25" s="19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1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U25" s="34"/>
    </row>
    <row r="26" spans="2:47" x14ac:dyDescent="0.25">
      <c r="E26" s="19">
        <f t="array" ref="E26:P26">IF(MIN(E23:P23)&lt;MIN(E24:P24),E23:P23,E24:P24)</f>
        <v>19</v>
      </c>
      <c r="F26" s="20">
        <v>25</v>
      </c>
      <c r="G26" s="20">
        <v>28</v>
      </c>
      <c r="H26" s="20">
        <v>39</v>
      </c>
      <c r="I26" s="20">
        <v>41</v>
      </c>
      <c r="J26" s="20">
        <v>98</v>
      </c>
      <c r="K26" s="20">
        <v>114</v>
      </c>
      <c r="L26" s="20">
        <v>119</v>
      </c>
      <c r="M26" s="20">
        <v>106</v>
      </c>
      <c r="N26" s="20">
        <v>120</v>
      </c>
      <c r="O26" s="20">
        <v>32</v>
      </c>
      <c r="P26" s="21">
        <v>117</v>
      </c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U26" s="34"/>
    </row>
    <row r="27" spans="2:47" x14ac:dyDescent="0.25">
      <c r="B27" s="16">
        <f>MATCH(E27,E26:P26,0)-1</f>
        <v>0</v>
      </c>
      <c r="C27" s="18">
        <f>MATCH(P27,E26:P26,0)-1</f>
        <v>11</v>
      </c>
      <c r="E27" s="19">
        <f>MIN(E26:N26)</f>
        <v>19</v>
      </c>
      <c r="F27" s="20">
        <f t="array" ref="F27:O27">INDEX(E26:P26,1,COLUMN()-COLUMN(F27)+IF(COLUMN()-COLUMN(F27)&gt;=MIN(B27:C27),IF(COLUMN()-COLUMN(F27)&gt;=MAX(B27:C27)-1,3,2),1))</f>
        <v>25</v>
      </c>
      <c r="G27" s="20">
        <v>28</v>
      </c>
      <c r="H27" s="20">
        <v>39</v>
      </c>
      <c r="I27" s="20">
        <v>41</v>
      </c>
      <c r="J27" s="20">
        <v>98</v>
      </c>
      <c r="K27" s="20">
        <v>114</v>
      </c>
      <c r="L27" s="20">
        <v>119</v>
      </c>
      <c r="M27" s="20">
        <v>106</v>
      </c>
      <c r="N27" s="20">
        <v>120</v>
      </c>
      <c r="O27" s="20">
        <v>32</v>
      </c>
      <c r="P27" s="21">
        <f>INDEX(E26:P26,1,13-MATCH(E27,E26:P26,0))</f>
        <v>117</v>
      </c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U27" s="34"/>
    </row>
    <row r="28" spans="2:47" x14ac:dyDescent="0.25">
      <c r="B28" s="19">
        <f>MATCH(F28,F27:O27,0)-1</f>
        <v>0</v>
      </c>
      <c r="C28" s="21">
        <f>MATCH(O28,F27:O27,0)-1</f>
        <v>9</v>
      </c>
      <c r="E28" s="19"/>
      <c r="F28" s="20">
        <f>MIN(F27:O27)</f>
        <v>25</v>
      </c>
      <c r="G28" s="20">
        <f t="array" ref="G28:N28">INDEX(F27:O27,1,COLUMN()-COLUMN(G28)+IF(COLUMN()-COLUMN(G28)&gt;=MIN(B28:C28),IF(COLUMN()-COLUMN(G28)&gt;=MAX(B28:C28)-1,3,2),1))</f>
        <v>28</v>
      </c>
      <c r="H28" s="20">
        <v>39</v>
      </c>
      <c r="I28" s="20">
        <v>41</v>
      </c>
      <c r="J28" s="20">
        <v>98</v>
      </c>
      <c r="K28" s="20">
        <v>114</v>
      </c>
      <c r="L28" s="20">
        <v>119</v>
      </c>
      <c r="M28" s="20">
        <v>106</v>
      </c>
      <c r="N28" s="20">
        <v>120</v>
      </c>
      <c r="O28" s="20">
        <f>INDEX(E26:P26,1,13-MATCH(F28,E26:P26,0))</f>
        <v>32</v>
      </c>
      <c r="P28" s="21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U28" s="34"/>
    </row>
    <row r="29" spans="2:47" x14ac:dyDescent="0.25">
      <c r="B29" s="19">
        <f>MATCH(G29,G28:N28,0)-1</f>
        <v>0</v>
      </c>
      <c r="C29" s="21">
        <f>MATCH(N29,G28:N28,0)-1</f>
        <v>7</v>
      </c>
      <c r="E29" s="19"/>
      <c r="F29" s="20"/>
      <c r="G29" s="20">
        <f>MIN(G28:N28)</f>
        <v>28</v>
      </c>
      <c r="H29" s="20">
        <f t="array" ref="H29:M29">INDEX(G28:N28,1,COLUMN()-COLUMN(H29)+IF(COLUMN()-COLUMN(H29)&gt;=MIN(B29:C29),IF(COLUMN()-COLUMN(H29)&gt;=MAX(B29:C29)-1,3,2),1))</f>
        <v>39</v>
      </c>
      <c r="I29" s="20">
        <v>41</v>
      </c>
      <c r="J29" s="20">
        <v>98</v>
      </c>
      <c r="K29" s="20">
        <v>114</v>
      </c>
      <c r="L29" s="20">
        <v>119</v>
      </c>
      <c r="M29" s="20">
        <v>106</v>
      </c>
      <c r="N29" s="20">
        <f>INDEX(E26:P26,1,13-MATCH(G29,E26:P26,0))</f>
        <v>120</v>
      </c>
      <c r="O29" s="20"/>
      <c r="P29" s="21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U29" s="34"/>
    </row>
    <row r="30" spans="2:47" x14ac:dyDescent="0.25">
      <c r="B30" s="19">
        <f>MATCH(H30,H29:M29,0)-1</f>
        <v>0</v>
      </c>
      <c r="C30" s="21">
        <f>MATCH(M30,H29:M29,0)-1</f>
        <v>5</v>
      </c>
      <c r="E30" s="19"/>
      <c r="F30" s="20"/>
      <c r="G30" s="20"/>
      <c r="H30" s="20">
        <f>MIN(H29:M29)</f>
        <v>39</v>
      </c>
      <c r="I30" s="20">
        <f t="array" ref="I30:L30">INDEX(H29:M29,1,COLUMN()-COLUMN(I30)+IF(COLUMN()-COLUMN(I30)&gt;=MIN(B30:C30),IF(COLUMN()-COLUMN(I30)&gt;=MAX(B30:C30)-1,3,2),1))</f>
        <v>41</v>
      </c>
      <c r="J30" s="20">
        <v>98</v>
      </c>
      <c r="K30" s="20">
        <v>114</v>
      </c>
      <c r="L30" s="20">
        <v>119</v>
      </c>
      <c r="M30" s="20">
        <f>INDEX(E26:P26,1,13-MATCH(H30,E26:P26,0))</f>
        <v>106</v>
      </c>
      <c r="N30" s="20"/>
      <c r="O30" s="20"/>
      <c r="P30" s="21"/>
      <c r="R30" s="53"/>
      <c r="S30" s="53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U30" s="34"/>
    </row>
    <row r="31" spans="2:47" x14ac:dyDescent="0.25">
      <c r="B31" s="22">
        <f>MATCH(I31,I30:L30,0)-1</f>
        <v>0</v>
      </c>
      <c r="C31" s="23">
        <f>MATCH(L31,I30:L30,0)-1</f>
        <v>3</v>
      </c>
      <c r="E31" s="19"/>
      <c r="F31" s="20"/>
      <c r="G31" s="20"/>
      <c r="H31" s="20"/>
      <c r="I31" s="20">
        <f>MIN(I30:L30)</f>
        <v>41</v>
      </c>
      <c r="J31" s="20">
        <f t="array" ref="J31:K31">INDEX(I30:L30,1,COLUMN()-COLUMN(J31)+IF(COLUMN()-COLUMN(J31)&gt;=MIN(B31:C31),IF(COLUMN()-COLUMN(J31)&gt;=MAX(B31:C31)-1,3,2),1))</f>
        <v>98</v>
      </c>
      <c r="K31" s="20">
        <v>114</v>
      </c>
      <c r="L31" s="20">
        <f>INDEX(E26:P26,1,13-MATCH(I31,E26:P26,0))</f>
        <v>119</v>
      </c>
      <c r="M31" s="20"/>
      <c r="N31" s="20"/>
      <c r="O31" s="20"/>
      <c r="P31" s="21"/>
      <c r="R31" s="53"/>
      <c r="S31" s="53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U31" s="34"/>
    </row>
    <row r="32" spans="2:47" x14ac:dyDescent="0.25">
      <c r="E32" s="19"/>
      <c r="F32" s="20"/>
      <c r="G32" s="20"/>
      <c r="H32" s="20"/>
      <c r="I32" s="20"/>
      <c r="J32" s="20">
        <f>MIN(J31:K31)</f>
        <v>98</v>
      </c>
      <c r="K32" s="20">
        <f>INDEX(E26:P26,1,13-MATCH(J32,E26:P26,0))</f>
        <v>114</v>
      </c>
      <c r="L32" s="20"/>
      <c r="M32" s="20"/>
      <c r="N32" s="20"/>
      <c r="O32" s="20"/>
      <c r="P32" s="21"/>
      <c r="R32" s="35"/>
      <c r="S32" s="35"/>
    </row>
    <row r="33" spans="2:47" x14ac:dyDescent="0.25">
      <c r="E33" s="19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1"/>
      <c r="R33" s="35"/>
      <c r="S33" s="35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</row>
    <row r="34" spans="2:47" x14ac:dyDescent="0.25">
      <c r="E34" s="22">
        <f>MATCH(E27,E26:P26,0)-1</f>
        <v>0</v>
      </c>
      <c r="F34" s="24">
        <f>MATCH(F28,E26:P26,0)-1</f>
        <v>1</v>
      </c>
      <c r="G34" s="24">
        <f>MATCH(G29,E26:P26,0)-1</f>
        <v>2</v>
      </c>
      <c r="H34" s="24">
        <f>MATCH(H30,E26:P26,0)-1</f>
        <v>3</v>
      </c>
      <c r="I34" s="24">
        <f>MATCH(I31,E26:P26,0)-1</f>
        <v>4</v>
      </c>
      <c r="J34" s="24">
        <f>MATCH(J32,E26:P26,0)-1</f>
        <v>5</v>
      </c>
      <c r="K34" s="24">
        <f>MATCH(K32,E26:P26,0)-1</f>
        <v>6</v>
      </c>
      <c r="L34" s="24">
        <f>MATCH(L31,E26:P26,0)-1</f>
        <v>7</v>
      </c>
      <c r="M34" s="24">
        <f>MATCH(M30,E26:P26,0)-1</f>
        <v>8</v>
      </c>
      <c r="N34" s="24">
        <f>MATCH(N29,E26:P26,0)-1</f>
        <v>9</v>
      </c>
      <c r="O34" s="24">
        <f>MATCH(O28,E26:P26,0)-1</f>
        <v>10</v>
      </c>
      <c r="P34" s="23">
        <f>MATCH(P27,E26:P26,0)-1</f>
        <v>11</v>
      </c>
      <c r="R34" s="35"/>
      <c r="S34" s="35"/>
    </row>
    <row r="35" spans="2:47" x14ac:dyDescent="0.25">
      <c r="B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U35" s="34"/>
    </row>
    <row r="36" spans="2:47" x14ac:dyDescent="0.25">
      <c r="E36" s="57" t="s">
        <v>0</v>
      </c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9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U36" s="34"/>
    </row>
    <row r="37" spans="2:47" x14ac:dyDescent="0.25">
      <c r="E37" s="27">
        <f t="array" ref="E37:P37">IF(E26=E23,E34:P34,INDEX(E34:P34,1,12-(COLUMN()-COLUMN(E37))))</f>
        <v>0</v>
      </c>
      <c r="F37" s="27">
        <v>1</v>
      </c>
      <c r="G37" s="27">
        <v>2</v>
      </c>
      <c r="H37" s="27">
        <v>3</v>
      </c>
      <c r="I37" s="27">
        <v>4</v>
      </c>
      <c r="J37" s="27">
        <v>5</v>
      </c>
      <c r="K37" s="27">
        <v>6</v>
      </c>
      <c r="L37" s="27">
        <v>7</v>
      </c>
      <c r="M37" s="27">
        <v>8</v>
      </c>
      <c r="N37" s="27">
        <v>9</v>
      </c>
      <c r="O37" s="27">
        <v>10</v>
      </c>
      <c r="P37" s="27">
        <v>11</v>
      </c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U37" s="34"/>
    </row>
    <row r="38" spans="2:47" x14ac:dyDescent="0.25">
      <c r="E38" s="27">
        <f t="array" ref="E38:P38">IF(E26=E23,E37:P37,INDEX(E37:P37,1,12-(COLUMN()-COLUMN(E38))))</f>
        <v>0</v>
      </c>
      <c r="F38" s="27">
        <v>1</v>
      </c>
      <c r="G38" s="27">
        <v>2</v>
      </c>
      <c r="H38" s="27">
        <v>3</v>
      </c>
      <c r="I38" s="27">
        <v>4</v>
      </c>
      <c r="J38" s="27">
        <v>5</v>
      </c>
      <c r="K38" s="27">
        <v>6</v>
      </c>
      <c r="L38" s="27">
        <v>7</v>
      </c>
      <c r="M38" s="27">
        <v>8</v>
      </c>
      <c r="N38" s="27">
        <v>9</v>
      </c>
      <c r="O38" s="27">
        <v>10</v>
      </c>
      <c r="P38" s="27">
        <v>11</v>
      </c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U38" s="34"/>
    </row>
    <row r="39" spans="2:47" x14ac:dyDescent="0.25"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U39" s="34"/>
    </row>
    <row r="40" spans="2:47" x14ac:dyDescent="0.25">
      <c r="B40" s="57" t="str">
        <f>CONCATENATE("( ",B3," )_1[",E37,",",F37,",",G37,",",H37,",",I37,",",J37,",",K37,",",L37,",",M37,",",N37,",",O37,",",P37,"]_2[",E38,",",F38,",",G38,",",H38,",",I38,",",J38,",",K38,",",L38,",",M38,",",N38,",",O38,",",P38,"]")</f>
        <v>( LDR_21: Walter Trump (2008-03-02) )_1[0,1,2,3,4,5,6,7,8,9,10,11]_2[0,1,2,3,4,5,6,7,8,9,10,11]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9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U40" s="34"/>
    </row>
    <row r="41" spans="2:47" x14ac:dyDescent="0.25">
      <c r="B41" s="1">
        <f>SUM(POWER(E44,3),POWER(F45,3),POWER(G46,3),POWER(H47,3),POWER(I48,3),POWER(J49,3),POWER(K50,3),POWER(L51,3),POWER(M52,3),POWER(N53,3),POWER(O54,3),POWER(P55,3))</f>
        <v>8833968</v>
      </c>
      <c r="C41" s="60" t="str">
        <f>IF(MIN(S44:S55,E58:P58)=MAX(S44:S55,E58:P58),IF(MIN(H41:S41,B41:B52)=MAX(H41:S41,B41:B52),"pan",IF(B41=S41,"mgc","semi")),"??")</f>
        <v>mgc</v>
      </c>
      <c r="D41" s="61"/>
      <c r="E41" s="61"/>
      <c r="F41" s="61"/>
      <c r="G41" s="61"/>
      <c r="H41" s="2">
        <f>SUM(POWER(E44,3),POWER(P45,3),POWER(O46,3),POWER(N47,3),POWER(M48,3),POWER(L49,3),POWER(K50,3),POWER(J51,3),POWER(I52,3),POWER(H53,3),POWER(G54,3),POWER(F55,3))</f>
        <v>6514560</v>
      </c>
      <c r="I41" s="3">
        <f>SUM(POWER(F44,3),POWER(E45,3),POWER(P46,3),POWER(O47,3),POWER(N48,3),POWER(M49,3),POWER(L50,3),POWER(K51,3),POWER(J52,3),POWER(I53,3),POWER(H54,3),POWER(G55,3))</f>
        <v>5680434</v>
      </c>
      <c r="J41" s="3">
        <f>SUM(POWER(G44,3),POWER(F45,3),POWER(E46,3),POWER(P47,3),POWER(O48,3),POWER(N49,3),POWER(M50,3),POWER(L51,3),POWER(K52,3),POWER(J53,3),POWER(I54,3),POWER(H55,3))</f>
        <v>8819628</v>
      </c>
      <c r="K41" s="3">
        <f>SUM(POWER(H44,3),POWER(G45,3),POWER(F46,3),POWER(E47,3),POWER(P48,3),POWER(O49,3),POWER(N50,3),POWER(M51,3),POWER(L52,3),POWER(K53,3),POWER(J54,3),POWER(I55,3))</f>
        <v>9263250</v>
      </c>
      <c r="L41" s="3">
        <f>SUM(POWER(I44,3),POWER(H45,3),POWER(G46,3),POWER(F47,3),POWER(E48,3),POWER(P49,3),POWER(O50,3),POWER(N51,3),POWER(M52,3),POWER(L53,3),POWER(K54,3),POWER(J55,3))</f>
        <v>10951639</v>
      </c>
      <c r="M41" s="3">
        <f>SUM(POWER(J44,3),POWER(I45,3),POWER(H46,3),POWER(G47,3),POWER(F48,3),POWER(E49,3),POWER(P50,3),POWER(O51,3),POWER(N52,3),POWER(M53,3),POWER(L54,3),POWER(K55,3))</f>
        <v>10791150</v>
      </c>
      <c r="N41" s="3">
        <f>SUM(POWER(K44,3),POWER(J45,3),POWER(I46,3),POWER(H47,3),POWER(G48,3),POWER(F49,3),POWER(E50,3),POWER(P51,3),POWER(O52,3),POWER(N53,3),POWER(M54,3),POWER(L55,3))</f>
        <v>10365009</v>
      </c>
      <c r="O41" s="3">
        <f>SUM(POWER(L44,3),POWER(K45,3),POWER(J46,3),POWER(I47,3),POWER(H48,3),POWER(G49,3),POWER(F50,3),POWER(E51,3),POWER(P52,3),POWER(O53,3),POWER(N54,3),POWER(M55,3))</f>
        <v>8021459</v>
      </c>
      <c r="P41" s="3">
        <f>SUM(POWER(M44,3),POWER(L45,3),POWER(K46,3),POWER(J47,3),POWER(I48,3),POWER(H49,3),POWER(G50,3),POWER(F51,3),POWER(E52,3),POWER(P53,3),POWER(O54,3),POWER(N55,3))</f>
        <v>3469617</v>
      </c>
      <c r="Q41" s="3">
        <f>SUM(POWER(N44,3),POWER(M45,3),POWER(L46,3),POWER(K47,3),POWER(J48,3),POWER(I49,3),POWER(H50,3),POWER(G51,3),POWER(F52,3),POWER(E53,3),POWER(P54,3),POWER(O55,3))</f>
        <v>11200329</v>
      </c>
      <c r="R41" s="3">
        <f>SUM(POWER(O44,3),POWER(N45,3),POWER(M46,3),POWER(L47,3),POWER(K48,3),POWER(J49,3),POWER(I50,3),POWER(H51,3),POWER(G52,3),POWER(F53,3),POWER(E54,3),POWER(P55,3))</f>
        <v>12096573</v>
      </c>
      <c r="S41" s="4">
        <f>SUM(POWER(P44,3),POWER(O45,3),POWER(N46,3),POWER(M47,3),POWER(L48,3),POWER(K49,3),POWER(J50,3),POWER(I51,3),POWER(H52,3),POWER(G53,3),POWER(F54,3),POWER(E55,3))</f>
        <v>8833968</v>
      </c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U41" s="34"/>
    </row>
    <row r="42" spans="2:47" x14ac:dyDescent="0.25">
      <c r="B42" s="5">
        <f>SUM(POWER(E45,3),POWER(F46,3),POWER(G47,3),POWER(H48,3),POWER(I49,3),POWER(J50,3),POWER(K51,3),POWER(L52,3),POWER(M53,3),POWER(N54,3),POWER(O55,3),POWER(P44,3))</f>
        <v>6864369</v>
      </c>
      <c r="C42" s="1">
        <f>SUMSQ(E44,F45,G46,H47,I48,J49,K50,L51,M52,N53,O54,P55)</f>
        <v>82082</v>
      </c>
      <c r="D42" s="62" t="str">
        <f>IF(MIN(R44:R55,E57:P57)=MAX(R44:R55,E57:P57),IF(MIN(G42:R42,C42:C53)=MAX(G42:R42,C42:C53),"pan",IF(C42=R42,"mgc","semi")),"??")</f>
        <v>mgc</v>
      </c>
      <c r="E42" s="63"/>
      <c r="F42" s="63"/>
      <c r="G42" s="2">
        <f>SUMSQ(E44,P45,O46,N47,M48,L49,K50,J51,I52,H53,G54,F55)</f>
        <v>64634</v>
      </c>
      <c r="H42" s="3">
        <f>SUMSQ(F44,E45,P46,O47,N48,M49,L50,K51,J52,I53,H54,G55)</f>
        <v>59500</v>
      </c>
      <c r="I42" s="3">
        <f>SUMSQ(G44,F45,E46,P47,O48,N49,M50,L51,K52,J53,I54,H55)</f>
        <v>81456</v>
      </c>
      <c r="J42" s="3">
        <f>SUMSQ(H44,G45,F46,E47,P48,O49,N50,M51,L52,K53,J54,I55)</f>
        <v>89828</v>
      </c>
      <c r="K42" s="3">
        <f>SUMSQ(I44,H45,G46,F47,E48,P49,O50,N51,M52,L53,K54,J55)</f>
        <v>95105</v>
      </c>
      <c r="L42" s="3">
        <f>SUMSQ(J44,I45,H46,G47,F48,E49,P50,O51,N52,M53,L54,K55)</f>
        <v>96350</v>
      </c>
      <c r="M42" s="3">
        <f>SUMSQ(K44,J45,I46,H47,G48,F49,E50,P51,O52,N53,M54,L55)</f>
        <v>97659</v>
      </c>
      <c r="N42" s="3">
        <f>SUMSQ(L44,K45,J46,I47,H48,G49,F50,E51,P52,O53,N54,M55)</f>
        <v>69783</v>
      </c>
      <c r="O42" s="3">
        <f>SUMSQ(M44,L45,K46,J47,I48,H49,G50,F51,E52,P53,O54,N55)</f>
        <v>42087</v>
      </c>
      <c r="P42" s="3">
        <f>SUMSQ(N44,M45,L46,K47,J48,I49,H50,G51,F52,E53,P54,O55)</f>
        <v>98667</v>
      </c>
      <c r="Q42" s="3">
        <f>SUMSQ(O44,N45,M46,L47,K48,J49,I50,H51,G52,F53,E54,P55)</f>
        <v>107833</v>
      </c>
      <c r="R42" s="4">
        <f>SUMSQ(P44,O45,N46,M47,L48,K49,J50,I51,H52,G53,F54,E55)</f>
        <v>82082</v>
      </c>
      <c r="S42" s="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U42" s="34"/>
    </row>
    <row r="43" spans="2:47" x14ac:dyDescent="0.25">
      <c r="B43" s="5">
        <f>SUM(POWER(E46,3),POWER(F47,3),POWER(G48,3),POWER(H49,3),POWER(I50,3),POWER(J51,3),POWER(K52,3),POWER(L53,3),POWER(M54,3),POWER(N55,3),POWER(O44,3),POWER(P45,3))</f>
        <v>8245383</v>
      </c>
      <c r="C43" s="5">
        <f>SUMSQ(E45,F46,G47,H48,I49,J50,K51,L52,M53,N54,O55,P44)</f>
        <v>62359</v>
      </c>
      <c r="D43" s="1">
        <f>SUM(E44,F45,G46,H47,I48,J49,K50,L51,M52,N53,O54,P55)</f>
        <v>858</v>
      </c>
      <c r="E43" s="7" t="str">
        <f>IF(MIN(Q44:Q55,E56:P56)=MAX(Q44:Q55,E56:P56),IF(MIN(F43:Q43,D43:D54)=MAX(F43:Q43,D43:D54),"pan",IF(D43=Q43,"mgc","semi")),"??")</f>
        <v>mgc</v>
      </c>
      <c r="F43" s="2">
        <f>SUM(E44,P45,O46,N47,M48,L49,K50,J51,I52,H53,G54,F55)</f>
        <v>726</v>
      </c>
      <c r="G43" s="3">
        <f>SUM(F44,E45,P46,O47,N48,M49,L50,K51,J52,I53,H54,G55)</f>
        <v>708</v>
      </c>
      <c r="H43" s="3">
        <f>SUM(G44,F45,E46,P47,O48,N49,M50,L51,K52,J53,I54,H55)</f>
        <v>864</v>
      </c>
      <c r="I43" s="3">
        <f>SUM(H44,G45,F46,E47,P48,O49,N50,M51,L52,K53,J54,I55)</f>
        <v>954</v>
      </c>
      <c r="J43" s="3">
        <f>SUM(I44,H45,G46,F47,E48,P49,O50,N51,M52,L53,K54,J55)</f>
        <v>913</v>
      </c>
      <c r="K43" s="3">
        <f>SUM(J44,I45,H46,G47,F48,E49,P50,O51,N52,M53,L54,K55)</f>
        <v>978</v>
      </c>
      <c r="L43" s="3">
        <f>SUM(K44,J45,I46,H47,G48,F49,E50,P51,O52,N53,M54,L55)</f>
        <v>1011</v>
      </c>
      <c r="M43" s="3">
        <f>SUM(L44,K45,J46,I47,H48,G49,F50,E51,P52,O53,N54,M55)</f>
        <v>731</v>
      </c>
      <c r="N43" s="3">
        <f>SUM(M44,L45,K46,J47,I48,H49,G50,F51,E52,P53,O54,N55)</f>
        <v>591</v>
      </c>
      <c r="O43" s="3">
        <f>SUM(N44,M45,L46,K47,J48,I49,H50,G51,F52,E53,P54,O55)</f>
        <v>945</v>
      </c>
      <c r="P43" s="3">
        <f>SUM(O44,N45,M46,L47,K48,J49,I50,H51,G52,F53,E54,P55)</f>
        <v>1017</v>
      </c>
      <c r="Q43" s="4">
        <f>SUM(P44,O45,N46,M47,L48,K49,J50,I51,H52,G53,F54,E55)</f>
        <v>858</v>
      </c>
      <c r="R43" s="8"/>
      <c r="S43" s="9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U43" s="34"/>
    </row>
    <row r="44" spans="2:47" x14ac:dyDescent="0.25">
      <c r="B44" s="5">
        <f>SUM(POWER(E47,3),POWER(F48,3),POWER(G49,3),POWER(H50,3),POWER(I51,3),POWER(J52,3),POWER(K53,3),POWER(L54,3),POWER(M55,3),POWER(N44,3),POWER(O45,3),POWER(P46,3))</f>
        <v>13420113</v>
      </c>
      <c r="C44" s="5">
        <f>SUMSQ(E46,F47,G48,H49,I50,J51,K52,L53,M54,N55,O44,P45)</f>
        <v>73785</v>
      </c>
      <c r="D44" s="5">
        <f>SUM(E45,F46,G47,H48,I49,J50,K51,L52,M53,N54,O55,P44)</f>
        <v>699</v>
      </c>
      <c r="E44" s="26">
        <f t="array" ref="E44:P55">INDEX(E7:P18,INDEX(E38:P38,1,ROW()-ROW(E44)+1)+1,INDEX(E37:P37,1,COLUMN()-COLUMN(E44)+1)+1)-MIN(E7:P18)</f>
        <v>19</v>
      </c>
      <c r="F44" s="26">
        <v>57</v>
      </c>
      <c r="G44" s="26">
        <v>42</v>
      </c>
      <c r="H44" s="26">
        <v>84</v>
      </c>
      <c r="I44" s="26">
        <v>67</v>
      </c>
      <c r="J44" s="26">
        <v>137</v>
      </c>
      <c r="K44" s="26">
        <v>92</v>
      </c>
      <c r="L44" s="26">
        <v>4</v>
      </c>
      <c r="M44" s="26">
        <v>90</v>
      </c>
      <c r="N44" s="26">
        <v>133</v>
      </c>
      <c r="O44" s="26">
        <v>107</v>
      </c>
      <c r="P44" s="26">
        <v>26</v>
      </c>
      <c r="Q44" s="10">
        <f t="shared" ref="Q44:Q55" si="6">SUM(E44:P44)</f>
        <v>858</v>
      </c>
      <c r="R44" s="10">
        <f t="shared" ref="R44:R55" si="7">SUMSQ(E44:P44)</f>
        <v>82082</v>
      </c>
      <c r="S44" s="10">
        <f t="shared" ref="S44:S55" si="8">SUM(POWER(E44,3),POWER(F44,3),POWER(G44,3),POWER(H44,3),POWER(I44,3),POWER(J44,3),POWER(K44,3),POWER(L44,3),POWER(M44,3),POWER(N44,3),POWER(O44,3),POWER(P44,3))</f>
        <v>8833968</v>
      </c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U44" s="34"/>
    </row>
    <row r="45" spans="2:47" x14ac:dyDescent="0.25">
      <c r="B45" s="5">
        <f>SUM(POWER(E48,3),POWER(F49,3),POWER(G50,3),POWER(H51,3),POWER(I52,3),POWER(J53,3),POWER(K54,3),POWER(L55,3),POWER(M44,3),POWER(N45,3),POWER(O46,3),POWER(P47,3))</f>
        <v>12161275</v>
      </c>
      <c r="C45" s="5">
        <f>SUMSQ(E47,F48,G49,H50,I51,J52,K53,L54,M55,N44,O45,P46)</f>
        <v>118449</v>
      </c>
      <c r="D45" s="5">
        <f>SUM(E46,F47,G48,H49,I50,J51,K52,L53,M54,N55,O44,P45)</f>
        <v>771</v>
      </c>
      <c r="E45" s="26">
        <v>126</v>
      </c>
      <c r="F45" s="26">
        <v>25</v>
      </c>
      <c r="G45" s="26">
        <v>20</v>
      </c>
      <c r="H45" s="26">
        <v>142</v>
      </c>
      <c r="I45" s="26">
        <v>73</v>
      </c>
      <c r="J45" s="26">
        <v>77</v>
      </c>
      <c r="K45" s="26">
        <v>55</v>
      </c>
      <c r="L45" s="26">
        <v>48</v>
      </c>
      <c r="M45" s="26">
        <v>96</v>
      </c>
      <c r="N45" s="26">
        <v>83</v>
      </c>
      <c r="O45" s="26">
        <v>111</v>
      </c>
      <c r="P45" s="26">
        <v>2</v>
      </c>
      <c r="Q45" s="10">
        <f t="shared" si="6"/>
        <v>858</v>
      </c>
      <c r="R45" s="10">
        <f t="shared" si="7"/>
        <v>82082</v>
      </c>
      <c r="S45" s="10">
        <f t="shared" si="8"/>
        <v>8833968</v>
      </c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U45" s="34"/>
    </row>
    <row r="46" spans="2:47" x14ac:dyDescent="0.25">
      <c r="B46" s="5">
        <f>SUM(POWER(E49,3),POWER(F50,3),POWER(G51,3),POWER(H52,3),POWER(I53,3),POWER(J54,3),POWER(K55,3),POWER(L44,3),POWER(M45,3),POWER(N46,3),POWER(O47,3),POWER(P48,3))</f>
        <v>4599369</v>
      </c>
      <c r="C46" s="5">
        <f>SUMSQ(E48,F49,G50,H51,I52,J53,K54,L55,M44,N45,O46,P47)</f>
        <v>106105</v>
      </c>
      <c r="D46" s="5">
        <f>SUM(E47,F48,G49,H50,I51,J52,K53,L54,M55,N44,O45,P46)</f>
        <v>1125</v>
      </c>
      <c r="E46" s="26">
        <v>69</v>
      </c>
      <c r="F46" s="26">
        <v>110</v>
      </c>
      <c r="G46" s="26">
        <v>28</v>
      </c>
      <c r="H46" s="26">
        <v>103</v>
      </c>
      <c r="I46" s="26">
        <v>113</v>
      </c>
      <c r="J46" s="26">
        <v>138</v>
      </c>
      <c r="K46" s="26">
        <v>54</v>
      </c>
      <c r="L46" s="26">
        <v>52</v>
      </c>
      <c r="M46" s="26">
        <v>3</v>
      </c>
      <c r="N46" s="26">
        <v>23</v>
      </c>
      <c r="O46" s="26">
        <v>116</v>
      </c>
      <c r="P46" s="26">
        <v>49</v>
      </c>
      <c r="Q46" s="10">
        <f t="shared" si="6"/>
        <v>858</v>
      </c>
      <c r="R46" s="10">
        <f t="shared" si="7"/>
        <v>82082</v>
      </c>
      <c r="S46" s="10">
        <f t="shared" si="8"/>
        <v>8833968</v>
      </c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U46" s="34"/>
    </row>
    <row r="47" spans="2:47" x14ac:dyDescent="0.25">
      <c r="B47" s="5">
        <f>SUM(POWER(E50,3),POWER(F51,3),POWER(G52,3),POWER(H53,3),POWER(I54,3),POWER(J55,3),POWER(K44,3),POWER(L45,3),POWER(M46,3),POWER(N47,3),POWER(O48,3),POWER(P49,3))</f>
        <v>5636118</v>
      </c>
      <c r="C47" s="5">
        <f>SUMSQ(E49,F50,G51,H52,I53,J54,K55,L44,M45,N46,O47,P48)</f>
        <v>53901</v>
      </c>
      <c r="D47" s="5">
        <f>SUM(E48,F49,G50,H51,I52,J53,K54,L55,M44,N45,O46,P47)</f>
        <v>985</v>
      </c>
      <c r="E47" s="26">
        <v>62</v>
      </c>
      <c r="F47" s="26">
        <v>35</v>
      </c>
      <c r="G47" s="26">
        <v>34</v>
      </c>
      <c r="H47" s="26">
        <v>39</v>
      </c>
      <c r="I47" s="26">
        <v>132</v>
      </c>
      <c r="J47" s="26">
        <v>100</v>
      </c>
      <c r="K47" s="26">
        <v>0</v>
      </c>
      <c r="L47" s="26">
        <v>122</v>
      </c>
      <c r="M47" s="26">
        <v>37</v>
      </c>
      <c r="N47" s="26">
        <v>75</v>
      </c>
      <c r="O47" s="26">
        <v>97</v>
      </c>
      <c r="P47" s="26">
        <v>125</v>
      </c>
      <c r="Q47" s="10">
        <f t="shared" si="6"/>
        <v>858</v>
      </c>
      <c r="R47" s="10">
        <f t="shared" si="7"/>
        <v>82082</v>
      </c>
      <c r="S47" s="10">
        <f t="shared" si="8"/>
        <v>8833968</v>
      </c>
    </row>
    <row r="48" spans="2:47" x14ac:dyDescent="0.25">
      <c r="B48" s="5">
        <f>SUM(POWER(E51,3),POWER(F52,3),POWER(G53,3),POWER(H54,3),POWER(I55,3),POWER(J44,3),POWER(K45,3),POWER(L46,3),POWER(M47,3),POWER(N48,3),POWER(O49,3),POWER(P50,3))</f>
        <v>8929079</v>
      </c>
      <c r="C48" s="5">
        <f>SUMSQ(E50,F51,G52,H53,I54,J55,K44,L45,M46,N47,O48,P49)</f>
        <v>62030</v>
      </c>
      <c r="D48" s="5">
        <f>SUM(E49,F50,G51,H52,I53,J54,K55,L44,M45,N46,O47,P48)</f>
        <v>705</v>
      </c>
      <c r="E48" s="26">
        <v>130</v>
      </c>
      <c r="F48" s="26">
        <v>131</v>
      </c>
      <c r="G48" s="26">
        <v>56</v>
      </c>
      <c r="H48" s="26">
        <v>71</v>
      </c>
      <c r="I48" s="26">
        <v>41</v>
      </c>
      <c r="J48" s="26">
        <v>82</v>
      </c>
      <c r="K48" s="26">
        <v>121</v>
      </c>
      <c r="L48" s="26">
        <v>24</v>
      </c>
      <c r="M48" s="26">
        <v>16</v>
      </c>
      <c r="N48" s="26">
        <v>9</v>
      </c>
      <c r="O48" s="26">
        <v>99</v>
      </c>
      <c r="P48" s="26">
        <v>78</v>
      </c>
      <c r="Q48" s="10">
        <f t="shared" si="6"/>
        <v>858</v>
      </c>
      <c r="R48" s="10">
        <f t="shared" si="7"/>
        <v>82082</v>
      </c>
      <c r="S48" s="10">
        <f t="shared" si="8"/>
        <v>8833968</v>
      </c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</row>
    <row r="49" spans="2:45" x14ac:dyDescent="0.25">
      <c r="B49" s="5">
        <f>SUM(POWER(E52,3),POWER(F53,3),POWER(G54,3),POWER(H55,3),POWER(I44,3),POWER(J45,3),POWER(K46,3),POWER(L47,3),POWER(M48,3),POWER(N49,3),POWER(O50,3),POWER(P51,3))</f>
        <v>5838408</v>
      </c>
      <c r="C49" s="5">
        <f>SUMSQ(E51,F52,G53,H54,I55,J44,K45,L46,M47,N48,O49,P50)</f>
        <v>79375</v>
      </c>
      <c r="D49" s="5">
        <f>SUM(E50,F51,G52,H53,I54,J55,K44,L45,M46,N47,O48,P49)</f>
        <v>738</v>
      </c>
      <c r="E49" s="26">
        <v>38</v>
      </c>
      <c r="F49" s="26">
        <v>112</v>
      </c>
      <c r="G49" s="26">
        <v>129</v>
      </c>
      <c r="H49" s="26">
        <v>15</v>
      </c>
      <c r="I49" s="26">
        <v>8</v>
      </c>
      <c r="J49" s="26">
        <v>98</v>
      </c>
      <c r="K49" s="26">
        <v>29</v>
      </c>
      <c r="L49" s="26">
        <v>63</v>
      </c>
      <c r="M49" s="26">
        <v>93</v>
      </c>
      <c r="N49" s="26">
        <v>58</v>
      </c>
      <c r="O49" s="26">
        <v>136</v>
      </c>
      <c r="P49" s="26">
        <v>79</v>
      </c>
      <c r="Q49" s="10">
        <f t="shared" si="6"/>
        <v>858</v>
      </c>
      <c r="R49" s="10">
        <f t="shared" si="7"/>
        <v>82082</v>
      </c>
      <c r="S49" s="10">
        <f t="shared" si="8"/>
        <v>8833968</v>
      </c>
    </row>
    <row r="50" spans="2:45" x14ac:dyDescent="0.25">
      <c r="B50" s="5">
        <f>SUM(POWER(E53,3),POWER(F54,3),POWER(G55,3),POWER(H44,3),POWER(I45,3),POWER(J46,3),POWER(K47,3),POWER(L48,3),POWER(M49,3),POWER(N50,3),POWER(O51,3),POWER(P52,3))</f>
        <v>8211672</v>
      </c>
      <c r="C50" s="5">
        <f>SUMSQ(E52,F53,G54,H55,I44,J45,K46,L47,M48,N49,O50,P51)</f>
        <v>62372</v>
      </c>
      <c r="D50" s="5">
        <f>SUM(E51,F52,G53,H54,I55,J44,K45,L46,M47,N48,O49,P50)</f>
        <v>803</v>
      </c>
      <c r="E50" s="26">
        <v>105</v>
      </c>
      <c r="F50" s="26">
        <v>31</v>
      </c>
      <c r="G50" s="26">
        <v>14</v>
      </c>
      <c r="H50" s="26">
        <v>128</v>
      </c>
      <c r="I50" s="26">
        <v>135</v>
      </c>
      <c r="J50" s="26">
        <v>45</v>
      </c>
      <c r="K50" s="26">
        <v>114</v>
      </c>
      <c r="L50" s="26">
        <v>80</v>
      </c>
      <c r="M50" s="26">
        <v>50</v>
      </c>
      <c r="N50" s="26">
        <v>85</v>
      </c>
      <c r="O50" s="26">
        <v>7</v>
      </c>
      <c r="P50" s="26">
        <v>64</v>
      </c>
      <c r="Q50" s="10">
        <f t="shared" si="6"/>
        <v>858</v>
      </c>
      <c r="R50" s="10">
        <f t="shared" si="7"/>
        <v>82082</v>
      </c>
      <c r="S50" s="10">
        <f t="shared" si="8"/>
        <v>8833968</v>
      </c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</row>
    <row r="51" spans="2:45" x14ac:dyDescent="0.25">
      <c r="B51" s="5">
        <f>SUM(POWER(E54,3),POWER(F55,3),POWER(G44,3),POWER(H45,3),POWER(I46,3),POWER(J47,3),POWER(K48,3),POWER(L49,3),POWER(M50,3),POWER(N51,3),POWER(O52,3),POWER(P53,3))</f>
        <v>11501874</v>
      </c>
      <c r="C51" s="5">
        <f>SUMSQ(E53,F54,G55,H44,I45,J46,K47,L48,M49,N50,O51,P52)</f>
        <v>79740</v>
      </c>
      <c r="D51" s="5">
        <f>SUM(E52,F53,G54,H55,I44,J45,K46,L47,M48,N49,O50,P51)</f>
        <v>762</v>
      </c>
      <c r="E51" s="26">
        <v>13</v>
      </c>
      <c r="F51" s="26">
        <v>12</v>
      </c>
      <c r="G51" s="26">
        <v>87</v>
      </c>
      <c r="H51" s="26">
        <v>72</v>
      </c>
      <c r="I51" s="26">
        <v>102</v>
      </c>
      <c r="J51" s="26">
        <v>61</v>
      </c>
      <c r="K51" s="26">
        <v>22</v>
      </c>
      <c r="L51" s="26">
        <v>119</v>
      </c>
      <c r="M51" s="26">
        <v>127</v>
      </c>
      <c r="N51" s="26">
        <v>134</v>
      </c>
      <c r="O51" s="26">
        <v>44</v>
      </c>
      <c r="P51" s="26">
        <v>65</v>
      </c>
      <c r="Q51" s="10">
        <f t="shared" si="6"/>
        <v>858</v>
      </c>
      <c r="R51" s="10">
        <f t="shared" si="7"/>
        <v>82082</v>
      </c>
      <c r="S51" s="10">
        <f t="shared" si="8"/>
        <v>8833968</v>
      </c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</row>
    <row r="52" spans="2:45" x14ac:dyDescent="0.25">
      <c r="B52" s="11">
        <f>SUM(POWER(E55,3),POWER(F44,3),POWER(G45,3),POWER(H46,3),POWER(I47,3),POWER(J48,3),POWER(K49,3),POWER(L50,3),POWER(M51,3),POWER(N52,3),POWER(O53,3),POWER(P54,3))</f>
        <v>11765988</v>
      </c>
      <c r="C52" s="5">
        <f>SUMSQ(E54,F55,G44,H45,I46,J47,K48,L49,M50,N51,O52,P53)</f>
        <v>102400</v>
      </c>
      <c r="D52" s="5">
        <f>SUM(E53,F54,G55,H44,I45,J46,K47,L48,M49,N50,O51,P52)</f>
        <v>852</v>
      </c>
      <c r="E52" s="26">
        <v>81</v>
      </c>
      <c r="F52" s="26">
        <v>108</v>
      </c>
      <c r="G52" s="26">
        <v>109</v>
      </c>
      <c r="H52" s="26">
        <v>104</v>
      </c>
      <c r="I52" s="26">
        <v>11</v>
      </c>
      <c r="J52" s="26">
        <v>43</v>
      </c>
      <c r="K52" s="26">
        <v>143</v>
      </c>
      <c r="L52" s="26">
        <v>21</v>
      </c>
      <c r="M52" s="26">
        <v>106</v>
      </c>
      <c r="N52" s="26">
        <v>68</v>
      </c>
      <c r="O52" s="26">
        <v>46</v>
      </c>
      <c r="P52" s="26">
        <v>18</v>
      </c>
      <c r="Q52" s="10">
        <f t="shared" si="6"/>
        <v>858</v>
      </c>
      <c r="R52" s="10">
        <f t="shared" si="7"/>
        <v>82082</v>
      </c>
      <c r="S52" s="10">
        <f t="shared" si="8"/>
        <v>8833968</v>
      </c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</row>
    <row r="53" spans="2:45" x14ac:dyDescent="0.25">
      <c r="B53" s="29"/>
      <c r="C53" s="11">
        <f>SUMSQ(E55,F44,G45,H46,I47,J48,K49,L50,M51,N52,O53,P54)</f>
        <v>102386</v>
      </c>
      <c r="D53" s="5">
        <f>SUM(E54,F55,G44,H45,I46,J47,K48,L49,M50,N51,O52,P53)</f>
        <v>1008</v>
      </c>
      <c r="E53" s="26">
        <v>74</v>
      </c>
      <c r="F53" s="26">
        <v>33</v>
      </c>
      <c r="G53" s="26">
        <v>115</v>
      </c>
      <c r="H53" s="26">
        <v>40</v>
      </c>
      <c r="I53" s="26">
        <v>30</v>
      </c>
      <c r="J53" s="26">
        <v>5</v>
      </c>
      <c r="K53" s="26">
        <v>89</v>
      </c>
      <c r="L53" s="26">
        <v>91</v>
      </c>
      <c r="M53" s="26">
        <v>140</v>
      </c>
      <c r="N53" s="26">
        <v>120</v>
      </c>
      <c r="O53" s="26">
        <v>27</v>
      </c>
      <c r="P53" s="26">
        <v>94</v>
      </c>
      <c r="Q53" s="10">
        <f t="shared" si="6"/>
        <v>858</v>
      </c>
      <c r="R53" s="10">
        <f t="shared" si="7"/>
        <v>82082</v>
      </c>
      <c r="S53" s="10">
        <f t="shared" si="8"/>
        <v>8833968</v>
      </c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</row>
    <row r="54" spans="2:45" x14ac:dyDescent="0.25">
      <c r="B54" s="29"/>
      <c r="C54" s="30"/>
      <c r="D54" s="11">
        <f>SUM(E55,F44,G45,H46,I47,J48,K49,L50,M51,N52,O53,P54)</f>
        <v>990</v>
      </c>
      <c r="E54" s="26">
        <v>17</v>
      </c>
      <c r="F54" s="26">
        <v>118</v>
      </c>
      <c r="G54" s="26">
        <v>123</v>
      </c>
      <c r="H54" s="26">
        <v>1</v>
      </c>
      <c r="I54" s="26">
        <v>70</v>
      </c>
      <c r="J54" s="26">
        <v>66</v>
      </c>
      <c r="K54" s="26">
        <v>88</v>
      </c>
      <c r="L54" s="26">
        <v>95</v>
      </c>
      <c r="M54" s="26">
        <v>47</v>
      </c>
      <c r="N54" s="26">
        <v>60</v>
      </c>
      <c r="O54" s="26">
        <v>32</v>
      </c>
      <c r="P54" s="26">
        <v>141</v>
      </c>
      <c r="Q54" s="10">
        <f t="shared" si="6"/>
        <v>858</v>
      </c>
      <c r="R54" s="10">
        <f t="shared" si="7"/>
        <v>82082</v>
      </c>
      <c r="S54" s="10">
        <f t="shared" si="8"/>
        <v>8833968</v>
      </c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</row>
    <row r="55" spans="2:45" x14ac:dyDescent="0.25">
      <c r="B55" s="29"/>
      <c r="C55" s="30"/>
      <c r="D55" s="12"/>
      <c r="E55" s="26">
        <v>124</v>
      </c>
      <c r="F55" s="26">
        <v>86</v>
      </c>
      <c r="G55" s="26">
        <v>101</v>
      </c>
      <c r="H55" s="26">
        <v>59</v>
      </c>
      <c r="I55" s="26">
        <v>76</v>
      </c>
      <c r="J55" s="26">
        <v>6</v>
      </c>
      <c r="K55" s="26">
        <v>51</v>
      </c>
      <c r="L55" s="26">
        <v>139</v>
      </c>
      <c r="M55" s="26">
        <v>53</v>
      </c>
      <c r="N55" s="26">
        <v>10</v>
      </c>
      <c r="O55" s="26">
        <v>36</v>
      </c>
      <c r="P55" s="26">
        <v>117</v>
      </c>
      <c r="Q55" s="10">
        <f t="shared" si="6"/>
        <v>858</v>
      </c>
      <c r="R55" s="10">
        <f t="shared" si="7"/>
        <v>82082</v>
      </c>
      <c r="S55" s="10">
        <f t="shared" si="8"/>
        <v>8833968</v>
      </c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</row>
    <row r="56" spans="2:45" x14ac:dyDescent="0.25">
      <c r="B56" s="29"/>
      <c r="C56" s="30"/>
      <c r="D56" s="13"/>
      <c r="E56" s="14">
        <f t="shared" ref="E56:P56" si="9">SUM(E44:E55)</f>
        <v>858</v>
      </c>
      <c r="F56" s="14">
        <f t="shared" si="9"/>
        <v>858</v>
      </c>
      <c r="G56" s="14">
        <f t="shared" si="9"/>
        <v>858</v>
      </c>
      <c r="H56" s="14">
        <f t="shared" si="9"/>
        <v>858</v>
      </c>
      <c r="I56" s="14">
        <f t="shared" si="9"/>
        <v>858</v>
      </c>
      <c r="J56" s="14">
        <f t="shared" si="9"/>
        <v>858</v>
      </c>
      <c r="K56" s="14">
        <f t="shared" si="9"/>
        <v>858</v>
      </c>
      <c r="L56" s="14">
        <f t="shared" si="9"/>
        <v>858</v>
      </c>
      <c r="M56" s="14">
        <f t="shared" si="9"/>
        <v>858</v>
      </c>
      <c r="N56" s="14">
        <f t="shared" si="9"/>
        <v>858</v>
      </c>
      <c r="O56" s="14">
        <f t="shared" si="9"/>
        <v>858</v>
      </c>
      <c r="P56" s="14">
        <f t="shared" si="9"/>
        <v>858</v>
      </c>
      <c r="Q56" s="31"/>
      <c r="R56" s="32"/>
      <c r="S56" s="12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</row>
    <row r="57" spans="2:45" x14ac:dyDescent="0.25">
      <c r="B57" s="29"/>
      <c r="C57" s="30"/>
      <c r="D57" s="13"/>
      <c r="E57" s="14">
        <f t="shared" ref="E57:P57" si="10">SUMSQ(E44:E55)</f>
        <v>82082</v>
      </c>
      <c r="F57" s="14">
        <f t="shared" si="10"/>
        <v>82082</v>
      </c>
      <c r="G57" s="14">
        <f t="shared" si="10"/>
        <v>82082</v>
      </c>
      <c r="H57" s="14">
        <f t="shared" si="10"/>
        <v>82082</v>
      </c>
      <c r="I57" s="14">
        <f t="shared" si="10"/>
        <v>82082</v>
      </c>
      <c r="J57" s="14">
        <f t="shared" si="10"/>
        <v>82082</v>
      </c>
      <c r="K57" s="14">
        <f t="shared" si="10"/>
        <v>82082</v>
      </c>
      <c r="L57" s="14">
        <f t="shared" si="10"/>
        <v>82082</v>
      </c>
      <c r="M57" s="14">
        <f t="shared" si="10"/>
        <v>82082</v>
      </c>
      <c r="N57" s="14">
        <f t="shared" si="10"/>
        <v>82082</v>
      </c>
      <c r="O57" s="14">
        <f t="shared" si="10"/>
        <v>82082</v>
      </c>
      <c r="P57" s="14">
        <f t="shared" si="10"/>
        <v>82082</v>
      </c>
      <c r="Q57" s="29"/>
      <c r="R57" s="30"/>
      <c r="S57" s="13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</row>
    <row r="58" spans="2:45" x14ac:dyDescent="0.25">
      <c r="B58" s="15"/>
      <c r="C58" s="7"/>
      <c r="D58" s="9"/>
      <c r="E58" s="14">
        <f t="shared" ref="E58:P58" si="11">SUM(POWER(E44,3),POWER(E45,3),POWER(E46,3),POWER(E47,3),POWER(E48,3),POWER(E49,3),POWER(E50,3),POWER(E51,3),POWER(E52,3),POWER(E53,3),POWER(E54,3),POWER(E55,3))</f>
        <v>8833968</v>
      </c>
      <c r="F58" s="14">
        <f t="shared" si="11"/>
        <v>8833968</v>
      </c>
      <c r="G58" s="14">
        <f t="shared" si="11"/>
        <v>8833968</v>
      </c>
      <c r="H58" s="14">
        <f t="shared" si="11"/>
        <v>8833968</v>
      </c>
      <c r="I58" s="14">
        <f t="shared" si="11"/>
        <v>8833968</v>
      </c>
      <c r="J58" s="14">
        <f t="shared" si="11"/>
        <v>8833968</v>
      </c>
      <c r="K58" s="14">
        <f t="shared" si="11"/>
        <v>8833968</v>
      </c>
      <c r="L58" s="14">
        <f t="shared" si="11"/>
        <v>8833968</v>
      </c>
      <c r="M58" s="14">
        <f t="shared" si="11"/>
        <v>8833968</v>
      </c>
      <c r="N58" s="14">
        <f t="shared" si="11"/>
        <v>8833968</v>
      </c>
      <c r="O58" s="14">
        <f t="shared" si="11"/>
        <v>8833968</v>
      </c>
      <c r="P58" s="14">
        <f t="shared" si="11"/>
        <v>8833968</v>
      </c>
      <c r="Q58" s="15"/>
      <c r="R58" s="7"/>
      <c r="S58" s="9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</row>
    <row r="59" spans="2:45" x14ac:dyDescent="0.25"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</row>
    <row r="60" spans="2:45" x14ac:dyDescent="0.25">
      <c r="E60" s="16">
        <f t="array" ref="E60:P60">INDEX(E44:P55,COLUMN()-COLUMN(E60)+1,COLUMN()-COLUMN(E60)+1)</f>
        <v>19</v>
      </c>
      <c r="F60" s="17">
        <v>25</v>
      </c>
      <c r="G60" s="17">
        <v>28</v>
      </c>
      <c r="H60" s="17">
        <v>39</v>
      </c>
      <c r="I60" s="17">
        <v>41</v>
      </c>
      <c r="J60" s="17">
        <v>98</v>
      </c>
      <c r="K60" s="17">
        <v>114</v>
      </c>
      <c r="L60" s="17">
        <v>119</v>
      </c>
      <c r="M60" s="17">
        <v>106</v>
      </c>
      <c r="N60" s="17">
        <v>120</v>
      </c>
      <c r="O60" s="17">
        <v>32</v>
      </c>
      <c r="P60" s="18">
        <v>117</v>
      </c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</row>
    <row r="61" spans="2:45" x14ac:dyDescent="0.25">
      <c r="E61" s="22">
        <f t="array" ref="E61:P61">MATCH(E26:P26,E60:P60,0)-1</f>
        <v>0</v>
      </c>
      <c r="F61" s="24">
        <v>1</v>
      </c>
      <c r="G61" s="24">
        <v>2</v>
      </c>
      <c r="H61" s="24">
        <v>3</v>
      </c>
      <c r="I61" s="24">
        <v>4</v>
      </c>
      <c r="J61" s="24">
        <v>5</v>
      </c>
      <c r="K61" s="24">
        <v>6</v>
      </c>
      <c r="L61" s="24">
        <v>7</v>
      </c>
      <c r="M61" s="24">
        <v>8</v>
      </c>
      <c r="N61" s="24">
        <v>9</v>
      </c>
      <c r="O61" s="24">
        <v>10</v>
      </c>
      <c r="P61" s="23">
        <v>11</v>
      </c>
      <c r="U61" s="35"/>
      <c r="V61" s="53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</row>
    <row r="62" spans="2:45" x14ac:dyDescent="0.25">
      <c r="U62" s="35"/>
      <c r="V62" s="53"/>
    </row>
    <row r="63" spans="2:45" x14ac:dyDescent="0.25">
      <c r="E63" s="57" t="s">
        <v>0</v>
      </c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9"/>
      <c r="U63" s="53"/>
      <c r="V63" s="53"/>
    </row>
    <row r="64" spans="2:45" x14ac:dyDescent="0.25">
      <c r="E64" s="28">
        <f t="shared" ref="E64:J64" si="12">E61</f>
        <v>0</v>
      </c>
      <c r="F64" s="28">
        <f t="shared" si="12"/>
        <v>1</v>
      </c>
      <c r="G64" s="28">
        <f t="shared" si="12"/>
        <v>2</v>
      </c>
      <c r="H64" s="28">
        <f t="shared" si="12"/>
        <v>3</v>
      </c>
      <c r="I64" s="28">
        <f t="shared" si="12"/>
        <v>4</v>
      </c>
      <c r="J64" s="28">
        <f t="shared" si="12"/>
        <v>5</v>
      </c>
      <c r="K64" s="27">
        <f t="array" ref="K64:P64">11-INDEX(E64:J64,1,12-(COLUMN()-COLUMN(E64)))</f>
        <v>6</v>
      </c>
      <c r="L64" s="27">
        <v>7</v>
      </c>
      <c r="M64" s="27">
        <v>8</v>
      </c>
      <c r="N64" s="27">
        <v>9</v>
      </c>
      <c r="O64" s="27">
        <v>10</v>
      </c>
      <c r="P64" s="27">
        <v>11</v>
      </c>
      <c r="U64" s="53"/>
      <c r="V64" s="53"/>
    </row>
    <row r="65" spans="2:45" x14ac:dyDescent="0.25">
      <c r="E65" s="27">
        <f t="array" ref="E65:P65">IF(C65=0,E64:P64,INDEX(E64:P64,1,12-(COLUMN()-COLUMN(E65))))</f>
        <v>0</v>
      </c>
      <c r="F65" s="27">
        <v>1</v>
      </c>
      <c r="G65" s="27">
        <v>2</v>
      </c>
      <c r="H65" s="27">
        <v>3</v>
      </c>
      <c r="I65" s="27">
        <v>4</v>
      </c>
      <c r="J65" s="27">
        <v>5</v>
      </c>
      <c r="K65" s="27">
        <v>6</v>
      </c>
      <c r="L65" s="27">
        <v>7</v>
      </c>
      <c r="M65" s="27">
        <v>8</v>
      </c>
      <c r="N65" s="27">
        <v>9</v>
      </c>
      <c r="O65" s="27">
        <v>10</v>
      </c>
      <c r="P65" s="27">
        <v>11</v>
      </c>
      <c r="U65" s="53"/>
      <c r="V65" s="53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</row>
    <row r="66" spans="2:45" x14ac:dyDescent="0.25">
      <c r="U66" s="53"/>
      <c r="V66" s="53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</row>
    <row r="67" spans="2:45" x14ac:dyDescent="0.25">
      <c r="B67" s="57" t="str">
        <f>CONCATENATE("( ",B30," )_1[",E64,",",F64,",",G64,",",H64,",",I64,",",J64,",",K64,",",L64,",",M64,",",N64,",",O64,",",P64,"]_2[",E65,",",F65,",",G65,",",H65,",",I65,",",J65,",",K65,",",L65,",",M65,",",N65,",",O65,",",P65,"]")</f>
        <v>( 0 )_1[0,1,2,3,4,5,6,7,8,9,10,11]_2[0,1,2,3,4,5,6,7,8,9,10,11]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9"/>
      <c r="U67" s="53"/>
      <c r="V67" s="53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</row>
    <row r="68" spans="2:45" x14ac:dyDescent="0.25">
      <c r="B68" s="1">
        <f>SUM(POWER(E71,3),POWER(F72,3),POWER(G73,3),POWER(H74,3),POWER(I75,3),POWER(J76,3),POWER(K77,3),POWER(L78,3),POWER(M79,3),POWER(N80,3),POWER(O81,3),POWER(P82,3))</f>
        <v>8833968</v>
      </c>
      <c r="C68" s="60" t="str">
        <f>IF(MIN(S71:S82,E85:P85)=MAX(S71:S82,E85:P85),IF(MIN(H68:S68,B68:B79)=MAX(H68:S68,B68:B79),"pan",IF(B68=S68,"mgc","semi")),"??")</f>
        <v>mgc</v>
      </c>
      <c r="D68" s="61"/>
      <c r="E68" s="61"/>
      <c r="F68" s="61"/>
      <c r="G68" s="61"/>
      <c r="H68" s="2">
        <f>SUM(POWER(E71,3),POWER(P72,3),POWER(O73,3),POWER(N74,3),POWER(M75,3),POWER(L76,3),POWER(K77,3),POWER(J78,3),POWER(I79,3),POWER(H80,3),POWER(G81,3),POWER(F82,3))</f>
        <v>6514560</v>
      </c>
      <c r="I68" s="3">
        <f>SUM(POWER(F71,3),POWER(E72,3),POWER(P73,3),POWER(O74,3),POWER(N75,3),POWER(M76,3),POWER(L77,3),POWER(K78,3),POWER(J79,3),POWER(I80,3),POWER(H81,3),POWER(G82,3))</f>
        <v>5680434</v>
      </c>
      <c r="J68" s="3">
        <f>SUM(POWER(G71,3),POWER(F72,3),POWER(E73,3),POWER(P74,3),POWER(O75,3),POWER(N76,3),POWER(M77,3),POWER(L78,3),POWER(K79,3),POWER(J80,3),POWER(I81,3),POWER(H82,3))</f>
        <v>8819628</v>
      </c>
      <c r="K68" s="3">
        <f>SUM(POWER(H71,3),POWER(G72,3),POWER(F73,3),POWER(E74,3),POWER(P75,3),POWER(O76,3),POWER(N77,3),POWER(M78,3),POWER(L79,3),POWER(K80,3),POWER(J81,3),POWER(I82,3))</f>
        <v>9263250</v>
      </c>
      <c r="L68" s="3">
        <f>SUM(POWER(I71,3),POWER(H72,3),POWER(G73,3),POWER(F74,3),POWER(E75,3),POWER(P76,3),POWER(O77,3),POWER(N78,3),POWER(M79,3),POWER(L80,3),POWER(K81,3),POWER(J82,3))</f>
        <v>10951639</v>
      </c>
      <c r="M68" s="3">
        <f>SUM(POWER(J71,3),POWER(I72,3),POWER(H73,3),POWER(G74,3),POWER(F75,3),POWER(E76,3),POWER(P77,3),POWER(O78,3),POWER(N79,3),POWER(M80,3),POWER(L81,3),POWER(K82,3))</f>
        <v>10791150</v>
      </c>
      <c r="N68" s="3">
        <f>SUM(POWER(K71,3),POWER(J72,3),POWER(I73,3),POWER(H74,3),POWER(G75,3),POWER(F76,3),POWER(E77,3),POWER(P78,3),POWER(O79,3),POWER(N80,3),POWER(M81,3),POWER(L82,3))</f>
        <v>10365009</v>
      </c>
      <c r="O68" s="3">
        <f>SUM(POWER(L71,3),POWER(K72,3),POWER(J73,3),POWER(I74,3),POWER(H75,3),POWER(G76,3),POWER(F77,3),POWER(E78,3),POWER(P79,3),POWER(O80,3),POWER(N81,3),POWER(M82,3))</f>
        <v>8021459</v>
      </c>
      <c r="P68" s="3">
        <f>SUM(POWER(M71,3),POWER(L72,3),POWER(K73,3),POWER(J74,3),POWER(I75,3),POWER(H76,3),POWER(G77,3),POWER(F78,3),POWER(E79,3),POWER(P80,3),POWER(O81,3),POWER(N82,3))</f>
        <v>3469617</v>
      </c>
      <c r="Q68" s="3">
        <f>SUM(POWER(N71,3),POWER(M72,3),POWER(L73,3),POWER(K74,3),POWER(J75,3),POWER(I76,3),POWER(H77,3),POWER(G78,3),POWER(F79,3),POWER(E80,3),POWER(P81,3),POWER(O82,3))</f>
        <v>11200329</v>
      </c>
      <c r="R68" s="3">
        <f>SUM(POWER(O71,3),POWER(N72,3),POWER(M73,3),POWER(L74,3),POWER(K75,3),POWER(J76,3),POWER(I77,3),POWER(H78,3),POWER(G79,3),POWER(F80,3),POWER(E81,3),POWER(P82,3))</f>
        <v>12096573</v>
      </c>
      <c r="S68" s="4">
        <f>SUM(POWER(P71,3),POWER(O72,3),POWER(N73,3),POWER(M74,3),POWER(L75,3),POWER(K76,3),POWER(J77,3),POWER(I78,3),POWER(H79,3),POWER(G80,3),POWER(F81,3),POWER(E82,3))</f>
        <v>8833968</v>
      </c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</row>
    <row r="69" spans="2:45" x14ac:dyDescent="0.25">
      <c r="B69" s="5">
        <f>SUM(POWER(E72,3),POWER(F73,3),POWER(G74,3),POWER(H75,3),POWER(I76,3),POWER(J77,3),POWER(K78,3),POWER(L79,3),POWER(M80,3),POWER(N81,3),POWER(O82,3),POWER(P71,3))</f>
        <v>6864369</v>
      </c>
      <c r="C69" s="1">
        <f>SUMSQ(E71,F72,G73,H74,I75,J76,K77,L78,M79,N80,O81,P82)</f>
        <v>82082</v>
      </c>
      <c r="D69" s="62" t="str">
        <f>IF(MIN(R71:R82,E84:P84)=MAX(R71:R82,E84:P84),IF(MIN(G69:R69,C69:C80)=MAX(G69:R69,C69:C80),"pan",IF(C69=R69,"mgc","semi")),"??")</f>
        <v>mgc</v>
      </c>
      <c r="E69" s="63"/>
      <c r="F69" s="63"/>
      <c r="G69" s="2">
        <f>SUMSQ(E71,P72,O73,N74,M75,L76,K77,J78,I79,H80,G81,F82)</f>
        <v>64634</v>
      </c>
      <c r="H69" s="3">
        <f>SUMSQ(F71,E72,P73,O74,N75,M76,L77,K78,J79,I80,H81,G82)</f>
        <v>59500</v>
      </c>
      <c r="I69" s="3">
        <f>SUMSQ(G71,F72,E73,P74,O75,N76,M77,L78,K79,J80,I81,H82)</f>
        <v>81456</v>
      </c>
      <c r="J69" s="3">
        <f>SUMSQ(H71,G72,F73,E74,P75,O76,N77,M78,L79,K80,J81,I82)</f>
        <v>89828</v>
      </c>
      <c r="K69" s="3">
        <f>SUMSQ(I71,H72,G73,F74,E75,P76,O77,N78,M79,L80,K81,J82)</f>
        <v>95105</v>
      </c>
      <c r="L69" s="3">
        <f>SUMSQ(J71,I72,H73,G74,F75,E76,P77,O78,N79,M80,L81,K82)</f>
        <v>96350</v>
      </c>
      <c r="M69" s="3">
        <f>SUMSQ(K71,J72,I73,H74,G75,F76,E77,P78,O79,N80,M81,L82)</f>
        <v>97659</v>
      </c>
      <c r="N69" s="3">
        <f>SUMSQ(L71,K72,J73,I74,H75,G76,F77,E78,P79,O80,N81,M82)</f>
        <v>69783</v>
      </c>
      <c r="O69" s="3">
        <f>SUMSQ(M71,L72,K73,J74,I75,H76,G77,F78,E79,P80,O81,N82)</f>
        <v>42087</v>
      </c>
      <c r="P69" s="3">
        <f>SUMSQ(N71,M72,L73,K74,J75,I76,H77,G78,F79,E80,P81,O82)</f>
        <v>98667</v>
      </c>
      <c r="Q69" s="3">
        <f>SUMSQ(O71,N72,M73,L74,K75,J76,I77,H78,G79,F80,E81,P82)</f>
        <v>107833</v>
      </c>
      <c r="R69" s="4">
        <f>SUMSQ(P71,O72,N73,M74,L75,K76,J77,I78,H79,G80,F81,E82)</f>
        <v>82082</v>
      </c>
      <c r="S69" s="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</row>
    <row r="70" spans="2:45" x14ac:dyDescent="0.25">
      <c r="B70" s="5">
        <f>SUM(POWER(E73,3),POWER(F74,3),POWER(G75,3),POWER(H76,3),POWER(I77,3),POWER(J78,3),POWER(K79,3),POWER(L80,3),POWER(M81,3),POWER(N82,3),POWER(O71,3),POWER(P72,3))</f>
        <v>8245383</v>
      </c>
      <c r="C70" s="5">
        <f>SUMSQ(E72,F73,G74,H75,I76,J77,K78,L79,M80,N81,O82,P71)</f>
        <v>62359</v>
      </c>
      <c r="D70" s="1">
        <f>SUM(E71,F72,G73,H74,I75,J76,K77,L78,M79,N80,O81,P82)</f>
        <v>858</v>
      </c>
      <c r="E70" s="7" t="str">
        <f>IF(MIN(Q71:Q82,E83:P83)=MAX(Q71:Q82,E83:P83),IF(MIN(F70:Q70,D70:D81)=MAX(F70:Q70,D70:D81),"pan",IF(D70=Q70,"mgc","semi")),"??")</f>
        <v>mgc</v>
      </c>
      <c r="F70" s="2">
        <f>SUM(E71,P72,O73,N74,M75,L76,K77,J78,I79,H80,G81,F82)</f>
        <v>726</v>
      </c>
      <c r="G70" s="3">
        <f>SUM(F71,E72,P73,O74,N75,M76,L77,K78,J79,I80,H81,G82)</f>
        <v>708</v>
      </c>
      <c r="H70" s="3">
        <f>SUM(G71,F72,E73,P74,O75,N76,M77,L78,K79,J80,I81,H82)</f>
        <v>864</v>
      </c>
      <c r="I70" s="3">
        <f>SUM(H71,G72,F73,E74,P75,O76,N77,M78,L79,K80,J81,I82)</f>
        <v>954</v>
      </c>
      <c r="J70" s="3">
        <f>SUM(I71,H72,G73,F74,E75,P76,O77,N78,M79,L80,K81,J82)</f>
        <v>913</v>
      </c>
      <c r="K70" s="3">
        <f>SUM(J71,I72,H73,G74,F75,E76,P77,O78,N79,M80,L81,K82)</f>
        <v>978</v>
      </c>
      <c r="L70" s="3">
        <f>SUM(K71,J72,I73,H74,G75,F76,E77,P78,O79,N80,M81,L82)</f>
        <v>1011</v>
      </c>
      <c r="M70" s="3">
        <f>SUM(L71,K72,J73,I74,H75,G76,F77,E78,P79,O80,N81,M82)</f>
        <v>731</v>
      </c>
      <c r="N70" s="3">
        <f>SUM(M71,L72,K73,J74,I75,H76,G77,F78,E79,P80,O81,N82)</f>
        <v>591</v>
      </c>
      <c r="O70" s="3">
        <f>SUM(N71,M72,L73,K74,J75,I76,H77,G78,F79,E80,P81,O82)</f>
        <v>945</v>
      </c>
      <c r="P70" s="3">
        <f>SUM(O71,N72,M73,L74,K75,J76,I77,H78,G79,F80,E81,P82)</f>
        <v>1017</v>
      </c>
      <c r="Q70" s="4">
        <f>SUM(P71,O72,N73,M74,L75,K76,J77,I78,H79,G80,F81,E82)</f>
        <v>858</v>
      </c>
      <c r="R70" s="8"/>
      <c r="S70" s="9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</row>
    <row r="71" spans="2:45" x14ac:dyDescent="0.25">
      <c r="B71" s="5">
        <f>SUM(POWER(E74,3),POWER(F75,3),POWER(G76,3),POWER(H77,3),POWER(I78,3),POWER(J79,3),POWER(K80,3),POWER(L81,3),POWER(M82,3),POWER(N71,3),POWER(O72,3),POWER(P73,3))</f>
        <v>13420113</v>
      </c>
      <c r="C71" s="5">
        <f>SUMSQ(E73,F74,G75,H76,I77,J78,K79,L80,M81,N82,O71,P72)</f>
        <v>73785</v>
      </c>
      <c r="D71" s="5">
        <f>SUM(E72,F73,G74,H75,I76,J77,K78,L79,M80,N81,O82,P71)</f>
        <v>699</v>
      </c>
      <c r="E71" s="26">
        <f t="array" ref="E71:P82">INDEX(E44:P55,INDEX(E65:P65,1,ROW()-ROW(E71)+1)+1,INDEX(E64:P64,1,COLUMN()-COLUMN(E71)+1)+1)</f>
        <v>19</v>
      </c>
      <c r="F71" s="26">
        <v>57</v>
      </c>
      <c r="G71" s="26">
        <v>42</v>
      </c>
      <c r="H71" s="26">
        <v>84</v>
      </c>
      <c r="I71" s="26">
        <v>67</v>
      </c>
      <c r="J71" s="26">
        <v>137</v>
      </c>
      <c r="K71" s="26">
        <v>92</v>
      </c>
      <c r="L71" s="26">
        <v>4</v>
      </c>
      <c r="M71" s="26">
        <v>90</v>
      </c>
      <c r="N71" s="26">
        <v>133</v>
      </c>
      <c r="O71" s="26">
        <v>107</v>
      </c>
      <c r="P71" s="26">
        <v>26</v>
      </c>
      <c r="Q71" s="10">
        <f t="shared" ref="Q71:Q82" si="13">SUM(E71:P71)</f>
        <v>858</v>
      </c>
      <c r="R71" s="10">
        <f t="shared" ref="R71:R82" si="14">SUMSQ(E71:P71)</f>
        <v>82082</v>
      </c>
      <c r="S71" s="10">
        <f t="shared" ref="S71:S82" si="15">SUM(POWER(E71,3),POWER(F71,3),POWER(G71,3),POWER(H71,3),POWER(I71,3),POWER(J71,3),POWER(K71,3),POWER(L71,3),POWER(M71,3),POWER(N71,3),POWER(O71,3),POWER(P71,3))</f>
        <v>8833968</v>
      </c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</row>
    <row r="72" spans="2:45" x14ac:dyDescent="0.25">
      <c r="B72" s="5">
        <f>SUM(POWER(E75,3),POWER(F76,3),POWER(G77,3),POWER(H78,3),POWER(I79,3),POWER(J80,3),POWER(K81,3),POWER(L82,3),POWER(M71,3),POWER(N72,3),POWER(O73,3),POWER(P74,3))</f>
        <v>12161275</v>
      </c>
      <c r="C72" s="5">
        <f>SUMSQ(E74,F75,G76,H77,I78,J79,K80,L81,M82,N71,O72,P73)</f>
        <v>118449</v>
      </c>
      <c r="D72" s="5">
        <f>SUM(E73,F74,G75,H76,I77,J78,K79,L80,M81,N82,O71,P72)</f>
        <v>771</v>
      </c>
      <c r="E72" s="26">
        <v>126</v>
      </c>
      <c r="F72" s="26">
        <v>25</v>
      </c>
      <c r="G72" s="26">
        <v>20</v>
      </c>
      <c r="H72" s="26">
        <v>142</v>
      </c>
      <c r="I72" s="26">
        <v>73</v>
      </c>
      <c r="J72" s="26">
        <v>77</v>
      </c>
      <c r="K72" s="26">
        <v>55</v>
      </c>
      <c r="L72" s="26">
        <v>48</v>
      </c>
      <c r="M72" s="26">
        <v>96</v>
      </c>
      <c r="N72" s="26">
        <v>83</v>
      </c>
      <c r="O72" s="26">
        <v>111</v>
      </c>
      <c r="P72" s="26">
        <v>2</v>
      </c>
      <c r="Q72" s="10">
        <f t="shared" si="13"/>
        <v>858</v>
      </c>
      <c r="R72" s="10">
        <f t="shared" si="14"/>
        <v>82082</v>
      </c>
      <c r="S72" s="10">
        <f t="shared" si="15"/>
        <v>8833968</v>
      </c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</row>
    <row r="73" spans="2:45" x14ac:dyDescent="0.25">
      <c r="B73" s="5">
        <f>SUM(POWER(E76,3),POWER(F77,3),POWER(G78,3),POWER(H79,3),POWER(I80,3),POWER(J81,3),POWER(K82,3),POWER(L71,3),POWER(M72,3),POWER(N73,3),POWER(O74,3),POWER(P75,3))</f>
        <v>4599369</v>
      </c>
      <c r="C73" s="5">
        <f>SUMSQ(E75,F76,G77,H78,I79,J80,K81,L82,M71,N72,O73,P74)</f>
        <v>106105</v>
      </c>
      <c r="D73" s="5">
        <f>SUM(E74,F75,G76,H77,I78,J79,K80,L81,M82,N71,O72,P73)</f>
        <v>1125</v>
      </c>
      <c r="E73" s="26">
        <v>69</v>
      </c>
      <c r="F73" s="26">
        <v>110</v>
      </c>
      <c r="G73" s="26">
        <v>28</v>
      </c>
      <c r="H73" s="26">
        <v>103</v>
      </c>
      <c r="I73" s="26">
        <v>113</v>
      </c>
      <c r="J73" s="26">
        <v>138</v>
      </c>
      <c r="K73" s="26">
        <v>54</v>
      </c>
      <c r="L73" s="26">
        <v>52</v>
      </c>
      <c r="M73" s="26">
        <v>3</v>
      </c>
      <c r="N73" s="26">
        <v>23</v>
      </c>
      <c r="O73" s="26">
        <v>116</v>
      </c>
      <c r="P73" s="26">
        <v>49</v>
      </c>
      <c r="Q73" s="10">
        <f t="shared" si="13"/>
        <v>858</v>
      </c>
      <c r="R73" s="10">
        <f t="shared" si="14"/>
        <v>82082</v>
      </c>
      <c r="S73" s="10">
        <f t="shared" si="15"/>
        <v>8833968</v>
      </c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</row>
    <row r="74" spans="2:45" x14ac:dyDescent="0.25">
      <c r="B74" s="5">
        <f>SUM(POWER(E77,3),POWER(F78,3),POWER(G79,3),POWER(H80,3),POWER(I81,3),POWER(J82,3),POWER(K71,3),POWER(L72,3),POWER(M73,3),POWER(N74,3),POWER(O75,3),POWER(P76,3))</f>
        <v>5636118</v>
      </c>
      <c r="C74" s="5">
        <f>SUMSQ(E76,F77,G78,H79,I80,J81,K82,L71,M72,N73,O74,P75)</f>
        <v>53901</v>
      </c>
      <c r="D74" s="5">
        <f>SUM(E75,F76,G77,H78,I79,J80,K81,L82,M71,N72,O73,P74)</f>
        <v>985</v>
      </c>
      <c r="E74" s="26">
        <v>62</v>
      </c>
      <c r="F74" s="26">
        <v>35</v>
      </c>
      <c r="G74" s="26">
        <v>34</v>
      </c>
      <c r="H74" s="26">
        <v>39</v>
      </c>
      <c r="I74" s="26">
        <v>132</v>
      </c>
      <c r="J74" s="26">
        <v>100</v>
      </c>
      <c r="K74" s="26">
        <v>0</v>
      </c>
      <c r="L74" s="26">
        <v>122</v>
      </c>
      <c r="M74" s="26">
        <v>37</v>
      </c>
      <c r="N74" s="26">
        <v>75</v>
      </c>
      <c r="O74" s="26">
        <v>97</v>
      </c>
      <c r="P74" s="26">
        <v>125</v>
      </c>
      <c r="Q74" s="10">
        <f t="shared" si="13"/>
        <v>858</v>
      </c>
      <c r="R74" s="10">
        <f t="shared" si="14"/>
        <v>82082</v>
      </c>
      <c r="S74" s="10">
        <f t="shared" si="15"/>
        <v>8833968</v>
      </c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</row>
    <row r="75" spans="2:45" x14ac:dyDescent="0.25">
      <c r="B75" s="5">
        <f>SUM(POWER(E78,3),POWER(F79,3),POWER(G80,3),POWER(H81,3),POWER(I82,3),POWER(J71,3),POWER(K72,3),POWER(L73,3),POWER(M74,3),POWER(N75,3),POWER(O76,3),POWER(P77,3))</f>
        <v>8929079</v>
      </c>
      <c r="C75" s="5">
        <f>SUMSQ(E77,F78,G79,H80,I81,J82,K71,L72,M73,N74,O75,P76)</f>
        <v>62030</v>
      </c>
      <c r="D75" s="5">
        <f>SUM(E76,F77,G78,H79,I80,J81,K82,L71,M72,N73,O74,P75)</f>
        <v>705</v>
      </c>
      <c r="E75" s="26">
        <v>130</v>
      </c>
      <c r="F75" s="26">
        <v>131</v>
      </c>
      <c r="G75" s="26">
        <v>56</v>
      </c>
      <c r="H75" s="26">
        <v>71</v>
      </c>
      <c r="I75" s="26">
        <v>41</v>
      </c>
      <c r="J75" s="26">
        <v>82</v>
      </c>
      <c r="K75" s="26">
        <v>121</v>
      </c>
      <c r="L75" s="26">
        <v>24</v>
      </c>
      <c r="M75" s="26">
        <v>16</v>
      </c>
      <c r="N75" s="26">
        <v>9</v>
      </c>
      <c r="O75" s="26">
        <v>99</v>
      </c>
      <c r="P75" s="26">
        <v>78</v>
      </c>
      <c r="Q75" s="10">
        <f t="shared" si="13"/>
        <v>858</v>
      </c>
      <c r="R75" s="10">
        <f t="shared" si="14"/>
        <v>82082</v>
      </c>
      <c r="S75" s="10">
        <f t="shared" si="15"/>
        <v>8833968</v>
      </c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</row>
    <row r="76" spans="2:45" x14ac:dyDescent="0.25">
      <c r="B76" s="5">
        <f>SUM(POWER(E79,3),POWER(F80,3),POWER(G81,3),POWER(H82,3),POWER(I71,3),POWER(J72,3),POWER(K73,3),POWER(L74,3),POWER(M75,3),POWER(N76,3),POWER(O77,3),POWER(P78,3))</f>
        <v>5838408</v>
      </c>
      <c r="C76" s="5">
        <f>SUMSQ(E78,F79,G80,H81,I82,J71,K72,L73,M74,N75,O76,P77)</f>
        <v>79375</v>
      </c>
      <c r="D76" s="5">
        <f>SUM(E77,F78,G79,H80,I81,J82,K71,L72,M73,N74,O75,P76)</f>
        <v>738</v>
      </c>
      <c r="E76" s="26">
        <v>38</v>
      </c>
      <c r="F76" s="26">
        <v>112</v>
      </c>
      <c r="G76" s="26">
        <v>129</v>
      </c>
      <c r="H76" s="26">
        <v>15</v>
      </c>
      <c r="I76" s="26">
        <v>8</v>
      </c>
      <c r="J76" s="26">
        <v>98</v>
      </c>
      <c r="K76" s="26">
        <v>29</v>
      </c>
      <c r="L76" s="26">
        <v>63</v>
      </c>
      <c r="M76" s="26">
        <v>93</v>
      </c>
      <c r="N76" s="26">
        <v>58</v>
      </c>
      <c r="O76" s="26">
        <v>136</v>
      </c>
      <c r="P76" s="26">
        <v>79</v>
      </c>
      <c r="Q76" s="10">
        <f t="shared" si="13"/>
        <v>858</v>
      </c>
      <c r="R76" s="10">
        <f t="shared" si="14"/>
        <v>82082</v>
      </c>
      <c r="S76" s="10">
        <f t="shared" si="15"/>
        <v>8833968</v>
      </c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</row>
    <row r="77" spans="2:45" x14ac:dyDescent="0.25">
      <c r="B77" s="5">
        <f>SUM(POWER(E80,3),POWER(F81,3),POWER(G82,3),POWER(H71,3),POWER(I72,3),POWER(J73,3),POWER(K74,3),POWER(L75,3),POWER(M76,3),POWER(N77,3),POWER(O78,3),POWER(P79,3))</f>
        <v>8211672</v>
      </c>
      <c r="C77" s="5">
        <f>SUMSQ(E79,F80,G81,H82,I71,J72,K73,L74,M75,N76,O77,P78)</f>
        <v>62372</v>
      </c>
      <c r="D77" s="5">
        <f>SUM(E78,F79,G80,H81,I82,J71,K72,L73,M74,N75,O76,P77)</f>
        <v>803</v>
      </c>
      <c r="E77" s="26">
        <v>105</v>
      </c>
      <c r="F77" s="26">
        <v>31</v>
      </c>
      <c r="G77" s="26">
        <v>14</v>
      </c>
      <c r="H77" s="26">
        <v>128</v>
      </c>
      <c r="I77" s="26">
        <v>135</v>
      </c>
      <c r="J77" s="26">
        <v>45</v>
      </c>
      <c r="K77" s="26">
        <v>114</v>
      </c>
      <c r="L77" s="26">
        <v>80</v>
      </c>
      <c r="M77" s="26">
        <v>50</v>
      </c>
      <c r="N77" s="26">
        <v>85</v>
      </c>
      <c r="O77" s="26">
        <v>7</v>
      </c>
      <c r="P77" s="26">
        <v>64</v>
      </c>
      <c r="Q77" s="10">
        <f t="shared" si="13"/>
        <v>858</v>
      </c>
      <c r="R77" s="10">
        <f t="shared" si="14"/>
        <v>82082</v>
      </c>
      <c r="S77" s="10">
        <f t="shared" si="15"/>
        <v>8833968</v>
      </c>
    </row>
    <row r="78" spans="2:45" x14ac:dyDescent="0.25">
      <c r="B78" s="5">
        <f>SUM(POWER(E81,3),POWER(F82,3),POWER(G71,3),POWER(H72,3),POWER(I73,3),POWER(J74,3),POWER(K75,3),POWER(L76,3),POWER(M77,3),POWER(N78,3),POWER(O79,3),POWER(P80,3))</f>
        <v>11501874</v>
      </c>
      <c r="C78" s="5">
        <f>SUMSQ(E80,F81,G82,H71,I72,J73,K74,L75,M76,N77,O78,P79)</f>
        <v>79740</v>
      </c>
      <c r="D78" s="5">
        <f>SUM(E79,F80,G81,H82,I71,J72,K73,L74,M75,N76,O77,P78)</f>
        <v>762</v>
      </c>
      <c r="E78" s="26">
        <v>13</v>
      </c>
      <c r="F78" s="26">
        <v>12</v>
      </c>
      <c r="G78" s="26">
        <v>87</v>
      </c>
      <c r="H78" s="26">
        <v>72</v>
      </c>
      <c r="I78" s="26">
        <v>102</v>
      </c>
      <c r="J78" s="26">
        <v>61</v>
      </c>
      <c r="K78" s="26">
        <v>22</v>
      </c>
      <c r="L78" s="26">
        <v>119</v>
      </c>
      <c r="M78" s="26">
        <v>127</v>
      </c>
      <c r="N78" s="26">
        <v>134</v>
      </c>
      <c r="O78" s="26">
        <v>44</v>
      </c>
      <c r="P78" s="26">
        <v>65</v>
      </c>
      <c r="Q78" s="10">
        <f t="shared" si="13"/>
        <v>858</v>
      </c>
      <c r="R78" s="10">
        <f t="shared" si="14"/>
        <v>82082</v>
      </c>
      <c r="S78" s="10">
        <f t="shared" si="15"/>
        <v>8833968</v>
      </c>
    </row>
    <row r="79" spans="2:45" x14ac:dyDescent="0.25">
      <c r="B79" s="11">
        <f>SUM(POWER(E82,3),POWER(F71,3),POWER(G72,3),POWER(H73,3),POWER(I74,3),POWER(J75,3),POWER(K76,3),POWER(L77,3),POWER(M78,3),POWER(N79,3),POWER(O80,3),POWER(P81,3))</f>
        <v>11765988</v>
      </c>
      <c r="C79" s="5">
        <f>SUMSQ(E81,F82,G71,H72,I73,J74,K75,L76,M77,N78,O79,P80)</f>
        <v>102400</v>
      </c>
      <c r="D79" s="5">
        <f>SUM(E80,F81,G82,H71,I72,J73,K74,L75,M76,N77,O78,P79)</f>
        <v>852</v>
      </c>
      <c r="E79" s="26">
        <v>81</v>
      </c>
      <c r="F79" s="26">
        <v>108</v>
      </c>
      <c r="G79" s="26">
        <v>109</v>
      </c>
      <c r="H79" s="26">
        <v>104</v>
      </c>
      <c r="I79" s="26">
        <v>11</v>
      </c>
      <c r="J79" s="26">
        <v>43</v>
      </c>
      <c r="K79" s="26">
        <v>143</v>
      </c>
      <c r="L79" s="26">
        <v>21</v>
      </c>
      <c r="M79" s="26">
        <v>106</v>
      </c>
      <c r="N79" s="26">
        <v>68</v>
      </c>
      <c r="O79" s="26">
        <v>46</v>
      </c>
      <c r="P79" s="26">
        <v>18</v>
      </c>
      <c r="Q79" s="10">
        <f t="shared" si="13"/>
        <v>858</v>
      </c>
      <c r="R79" s="10">
        <f t="shared" si="14"/>
        <v>82082</v>
      </c>
      <c r="S79" s="10">
        <f t="shared" si="15"/>
        <v>8833968</v>
      </c>
    </row>
    <row r="80" spans="2:45" x14ac:dyDescent="0.25">
      <c r="B80" s="29"/>
      <c r="C80" s="11">
        <f>SUMSQ(E82,F71,G72,H73,I74,J75,K76,L77,M78,N79,O80,P81)</f>
        <v>102386</v>
      </c>
      <c r="D80" s="5">
        <f>SUM(E81,F82,G71,H72,I73,J74,K75,L76,M77,N78,O79,P80)</f>
        <v>1008</v>
      </c>
      <c r="E80" s="26">
        <v>74</v>
      </c>
      <c r="F80" s="26">
        <v>33</v>
      </c>
      <c r="G80" s="26">
        <v>115</v>
      </c>
      <c r="H80" s="26">
        <v>40</v>
      </c>
      <c r="I80" s="26">
        <v>30</v>
      </c>
      <c r="J80" s="26">
        <v>5</v>
      </c>
      <c r="K80" s="26">
        <v>89</v>
      </c>
      <c r="L80" s="26">
        <v>91</v>
      </c>
      <c r="M80" s="26">
        <v>140</v>
      </c>
      <c r="N80" s="26">
        <v>120</v>
      </c>
      <c r="O80" s="26">
        <v>27</v>
      </c>
      <c r="P80" s="26">
        <v>94</v>
      </c>
      <c r="Q80" s="10">
        <f t="shared" si="13"/>
        <v>858</v>
      </c>
      <c r="R80" s="10">
        <f t="shared" si="14"/>
        <v>82082</v>
      </c>
      <c r="S80" s="10">
        <f t="shared" si="15"/>
        <v>8833968</v>
      </c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</row>
    <row r="81" spans="2:45" x14ac:dyDescent="0.25">
      <c r="B81" s="29"/>
      <c r="C81" s="30"/>
      <c r="D81" s="11">
        <f>SUM(E82,F71,G72,H73,I74,J75,K76,L77,M78,N79,O80,P81)</f>
        <v>990</v>
      </c>
      <c r="E81" s="26">
        <v>17</v>
      </c>
      <c r="F81" s="26">
        <v>118</v>
      </c>
      <c r="G81" s="26">
        <v>123</v>
      </c>
      <c r="H81" s="26">
        <v>1</v>
      </c>
      <c r="I81" s="26">
        <v>70</v>
      </c>
      <c r="J81" s="26">
        <v>66</v>
      </c>
      <c r="K81" s="26">
        <v>88</v>
      </c>
      <c r="L81" s="26">
        <v>95</v>
      </c>
      <c r="M81" s="26">
        <v>47</v>
      </c>
      <c r="N81" s="26">
        <v>60</v>
      </c>
      <c r="O81" s="26">
        <v>32</v>
      </c>
      <c r="P81" s="26">
        <v>141</v>
      </c>
      <c r="Q81" s="10">
        <f t="shared" si="13"/>
        <v>858</v>
      </c>
      <c r="R81" s="10">
        <f t="shared" si="14"/>
        <v>82082</v>
      </c>
      <c r="S81" s="10">
        <f t="shared" si="15"/>
        <v>8833968</v>
      </c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</row>
    <row r="82" spans="2:45" x14ac:dyDescent="0.25">
      <c r="B82" s="29"/>
      <c r="C82" s="30"/>
      <c r="D82" s="12"/>
      <c r="E82" s="26">
        <v>124</v>
      </c>
      <c r="F82" s="26">
        <v>86</v>
      </c>
      <c r="G82" s="26">
        <v>101</v>
      </c>
      <c r="H82" s="26">
        <v>59</v>
      </c>
      <c r="I82" s="26">
        <v>76</v>
      </c>
      <c r="J82" s="26">
        <v>6</v>
      </c>
      <c r="K82" s="26">
        <v>51</v>
      </c>
      <c r="L82" s="26">
        <v>139</v>
      </c>
      <c r="M82" s="26">
        <v>53</v>
      </c>
      <c r="N82" s="26">
        <v>10</v>
      </c>
      <c r="O82" s="26">
        <v>36</v>
      </c>
      <c r="P82" s="26">
        <v>117</v>
      </c>
      <c r="Q82" s="10">
        <f t="shared" si="13"/>
        <v>858</v>
      </c>
      <c r="R82" s="10">
        <f t="shared" si="14"/>
        <v>82082</v>
      </c>
      <c r="S82" s="10">
        <f t="shared" si="15"/>
        <v>8833968</v>
      </c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</row>
    <row r="83" spans="2:45" x14ac:dyDescent="0.25">
      <c r="B83" s="29"/>
      <c r="C83" s="30"/>
      <c r="D83" s="13"/>
      <c r="E83" s="14">
        <f t="shared" ref="E83:P83" si="16">SUM(E71:E82)</f>
        <v>858</v>
      </c>
      <c r="F83" s="14">
        <f t="shared" si="16"/>
        <v>858</v>
      </c>
      <c r="G83" s="14">
        <f t="shared" si="16"/>
        <v>858</v>
      </c>
      <c r="H83" s="14">
        <f t="shared" si="16"/>
        <v>858</v>
      </c>
      <c r="I83" s="14">
        <f t="shared" si="16"/>
        <v>858</v>
      </c>
      <c r="J83" s="14">
        <f t="shared" si="16"/>
        <v>858</v>
      </c>
      <c r="K83" s="14">
        <f t="shared" si="16"/>
        <v>858</v>
      </c>
      <c r="L83" s="14">
        <f t="shared" si="16"/>
        <v>858</v>
      </c>
      <c r="M83" s="14">
        <f t="shared" si="16"/>
        <v>858</v>
      </c>
      <c r="N83" s="14">
        <f t="shared" si="16"/>
        <v>858</v>
      </c>
      <c r="O83" s="14">
        <f t="shared" si="16"/>
        <v>858</v>
      </c>
      <c r="P83" s="14">
        <f t="shared" si="16"/>
        <v>858</v>
      </c>
      <c r="Q83" s="31"/>
      <c r="R83" s="32"/>
      <c r="S83" s="12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</row>
    <row r="84" spans="2:45" x14ac:dyDescent="0.25">
      <c r="B84" s="29"/>
      <c r="C84" s="30"/>
      <c r="D84" s="13"/>
      <c r="E84" s="14">
        <f t="shared" ref="E84:P84" si="17">SUMSQ(E71:E82)</f>
        <v>82082</v>
      </c>
      <c r="F84" s="14">
        <f t="shared" si="17"/>
        <v>82082</v>
      </c>
      <c r="G84" s="14">
        <f t="shared" si="17"/>
        <v>82082</v>
      </c>
      <c r="H84" s="14">
        <f t="shared" si="17"/>
        <v>82082</v>
      </c>
      <c r="I84" s="14">
        <f t="shared" si="17"/>
        <v>82082</v>
      </c>
      <c r="J84" s="14">
        <f t="shared" si="17"/>
        <v>82082</v>
      </c>
      <c r="K84" s="14">
        <f t="shared" si="17"/>
        <v>82082</v>
      </c>
      <c r="L84" s="14">
        <f t="shared" si="17"/>
        <v>82082</v>
      </c>
      <c r="M84" s="14">
        <f t="shared" si="17"/>
        <v>82082</v>
      </c>
      <c r="N84" s="14">
        <f t="shared" si="17"/>
        <v>82082</v>
      </c>
      <c r="O84" s="14">
        <f t="shared" si="17"/>
        <v>82082</v>
      </c>
      <c r="P84" s="14">
        <f t="shared" si="17"/>
        <v>82082</v>
      </c>
      <c r="Q84" s="29"/>
      <c r="R84" s="30"/>
      <c r="S84" s="13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</row>
    <row r="85" spans="2:45" x14ac:dyDescent="0.25">
      <c r="B85" s="15"/>
      <c r="C85" s="7"/>
      <c r="D85" s="9"/>
      <c r="E85" s="14">
        <f t="shared" ref="E85:P85" si="18">SUM(POWER(E71,3),POWER(E72,3),POWER(E73,3),POWER(E74,3),POWER(E75,3),POWER(E76,3),POWER(E77,3),POWER(E78,3),POWER(E79,3),POWER(E80,3),POWER(E81,3),POWER(E82,3))</f>
        <v>8833968</v>
      </c>
      <c r="F85" s="14">
        <f t="shared" si="18"/>
        <v>8833968</v>
      </c>
      <c r="G85" s="14">
        <f t="shared" si="18"/>
        <v>8833968</v>
      </c>
      <c r="H85" s="14">
        <f t="shared" si="18"/>
        <v>8833968</v>
      </c>
      <c r="I85" s="14">
        <f t="shared" si="18"/>
        <v>8833968</v>
      </c>
      <c r="J85" s="14">
        <f t="shared" si="18"/>
        <v>8833968</v>
      </c>
      <c r="K85" s="14">
        <f t="shared" si="18"/>
        <v>8833968</v>
      </c>
      <c r="L85" s="14">
        <f t="shared" si="18"/>
        <v>8833968</v>
      </c>
      <c r="M85" s="14">
        <f t="shared" si="18"/>
        <v>8833968</v>
      </c>
      <c r="N85" s="14">
        <f t="shared" si="18"/>
        <v>8833968</v>
      </c>
      <c r="O85" s="14">
        <f t="shared" si="18"/>
        <v>8833968</v>
      </c>
      <c r="P85" s="14">
        <f t="shared" si="18"/>
        <v>8833968</v>
      </c>
      <c r="Q85" s="15"/>
      <c r="R85" s="7"/>
      <c r="S85" s="9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</row>
    <row r="86" spans="2:45" x14ac:dyDescent="0.25"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</row>
    <row r="87" spans="2:45" x14ac:dyDescent="0.25"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</row>
    <row r="88" spans="2:45" x14ac:dyDescent="0.25"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</row>
    <row r="89" spans="2:45" x14ac:dyDescent="0.25"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</row>
    <row r="90" spans="2:45" x14ac:dyDescent="0.25"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</row>
    <row r="91" spans="2:45" x14ac:dyDescent="0.25"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</row>
    <row r="92" spans="2:45" x14ac:dyDescent="0.25"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</row>
    <row r="93" spans="2:45" x14ac:dyDescent="0.25"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</row>
    <row r="94" spans="2:45" x14ac:dyDescent="0.25"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</row>
    <row r="95" spans="2:45" x14ac:dyDescent="0.25"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</row>
    <row r="96" spans="2:45" x14ac:dyDescent="0.25"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</row>
    <row r="97" spans="2:45" x14ac:dyDescent="0.25"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</row>
    <row r="98" spans="2:45" x14ac:dyDescent="0.25"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</row>
    <row r="99" spans="2:45" x14ac:dyDescent="0.25"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</row>
    <row r="100" spans="2:45" x14ac:dyDescent="0.25"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</row>
    <row r="101" spans="2:45" x14ac:dyDescent="0.25"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</row>
    <row r="102" spans="2:45" x14ac:dyDescent="0.25"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</row>
    <row r="103" spans="2:45" x14ac:dyDescent="0.25"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</row>
    <row r="104" spans="2:45" x14ac:dyDescent="0.25"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</row>
    <row r="105" spans="2:45" x14ac:dyDescent="0.25"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</row>
    <row r="106" spans="2:45" x14ac:dyDescent="0.25"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</row>
    <row r="107" spans="2:45" x14ac:dyDescent="0.25"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</row>
    <row r="108" spans="2:45" x14ac:dyDescent="0.25"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</row>
    <row r="109" spans="2:45" x14ac:dyDescent="0.25"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</row>
    <row r="111" spans="2:45" x14ac:dyDescent="0.25"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</row>
    <row r="112" spans="2:45" x14ac:dyDescent="0.25"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</row>
    <row r="113" spans="3:45" x14ac:dyDescent="0.25"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</row>
    <row r="114" spans="3:45" x14ac:dyDescent="0.25"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</row>
    <row r="115" spans="3:45" x14ac:dyDescent="0.25"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</row>
    <row r="116" spans="3:45" x14ac:dyDescent="0.25"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</row>
    <row r="117" spans="3:45" x14ac:dyDescent="0.25"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</row>
    <row r="118" spans="3:45" x14ac:dyDescent="0.25"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</row>
    <row r="119" spans="3:45" x14ac:dyDescent="0.25"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</row>
    <row r="120" spans="3:45" x14ac:dyDescent="0.25"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</row>
    <row r="121" spans="3:45" x14ac:dyDescent="0.25"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</row>
    <row r="122" spans="3:45" x14ac:dyDescent="0.25"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</row>
    <row r="123" spans="3:45" x14ac:dyDescent="0.25"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</row>
    <row r="124" spans="3:45" x14ac:dyDescent="0.25"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</row>
    <row r="125" spans="3:45" x14ac:dyDescent="0.25"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</row>
    <row r="126" spans="3:45" x14ac:dyDescent="0.25"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</row>
    <row r="127" spans="3:45" x14ac:dyDescent="0.25"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</row>
    <row r="128" spans="3:45" x14ac:dyDescent="0.25"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</row>
    <row r="129" spans="3:45" x14ac:dyDescent="0.25"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</row>
    <row r="130" spans="3:45" x14ac:dyDescent="0.25"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</row>
    <row r="131" spans="3:45" x14ac:dyDescent="0.25"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</row>
    <row r="132" spans="3:45" x14ac:dyDescent="0.25"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AG132" s="37"/>
    </row>
    <row r="133" spans="3:45" x14ac:dyDescent="0.25"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AG133" s="37"/>
    </row>
    <row r="134" spans="3:45" x14ac:dyDescent="0.25"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</row>
    <row r="135" spans="3:45" x14ac:dyDescent="0.25"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</row>
    <row r="136" spans="3:45" x14ac:dyDescent="0.25"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</row>
    <row r="137" spans="3:45" ht="15.75" x14ac:dyDescent="0.25"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U137" s="40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</row>
    <row r="138" spans="3:45" ht="15.75" x14ac:dyDescent="0.25"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U138" s="40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</row>
    <row r="139" spans="3:45" ht="15.75" x14ac:dyDescent="0.25"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U139" s="40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</row>
    <row r="140" spans="3:45" ht="15.75" x14ac:dyDescent="0.25"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U140" s="40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</row>
    <row r="141" spans="3:45" ht="15.75" x14ac:dyDescent="0.25"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U141" s="40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</row>
    <row r="142" spans="3:45" ht="15.75" x14ac:dyDescent="0.25"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U142" s="40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</row>
    <row r="143" spans="3:45" ht="15.75" x14ac:dyDescent="0.25"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U143" s="40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</row>
    <row r="144" spans="3:45" ht="15.75" x14ac:dyDescent="0.25"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U144" s="40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</row>
    <row r="145" spans="3:45" ht="15.75" x14ac:dyDescent="0.25"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U145" s="40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</row>
    <row r="146" spans="3:45" ht="15.75" x14ac:dyDescent="0.25"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U146" s="40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</row>
    <row r="147" spans="3:45" x14ac:dyDescent="0.25"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</row>
    <row r="148" spans="3:45" x14ac:dyDescent="0.25"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</row>
    <row r="149" spans="3:45" x14ac:dyDescent="0.25"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</row>
    <row r="150" spans="3:45" x14ac:dyDescent="0.25"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</row>
    <row r="151" spans="3:45" x14ac:dyDescent="0.25"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</row>
    <row r="152" spans="3:45" x14ac:dyDescent="0.25"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</row>
    <row r="153" spans="3:45" x14ac:dyDescent="0.25"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</row>
    <row r="154" spans="3:45" x14ac:dyDescent="0.25"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</row>
    <row r="155" spans="3:45" x14ac:dyDescent="0.25"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</row>
    <row r="156" spans="3:45" x14ac:dyDescent="0.25"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</row>
    <row r="157" spans="3:45" x14ac:dyDescent="0.25"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</row>
    <row r="158" spans="3:45" x14ac:dyDescent="0.25"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</row>
    <row r="159" spans="3:45" x14ac:dyDescent="0.25"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</row>
    <row r="160" spans="3:45" x14ac:dyDescent="0.25"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</row>
    <row r="161" spans="3:19" x14ac:dyDescent="0.25"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</row>
    <row r="162" spans="3:19" x14ac:dyDescent="0.25"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</row>
    <row r="163" spans="3:19" x14ac:dyDescent="0.25"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</row>
    <row r="164" spans="3:19" x14ac:dyDescent="0.25"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</row>
    <row r="165" spans="3:19" x14ac:dyDescent="0.25"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</row>
    <row r="166" spans="3:19" x14ac:dyDescent="0.25"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</row>
    <row r="167" spans="3:19" x14ac:dyDescent="0.25"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</row>
    <row r="168" spans="3:19" x14ac:dyDescent="0.25"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</row>
    <row r="169" spans="3:19" x14ac:dyDescent="0.25"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</row>
    <row r="170" spans="3:19" x14ac:dyDescent="0.25"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</row>
    <row r="171" spans="3:19" x14ac:dyDescent="0.25"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</row>
    <row r="172" spans="3:19" x14ac:dyDescent="0.25"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</row>
    <row r="173" spans="3:19" x14ac:dyDescent="0.25"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</row>
    <row r="174" spans="3:19" x14ac:dyDescent="0.25"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</row>
    <row r="175" spans="3:19" x14ac:dyDescent="0.25"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</row>
    <row r="176" spans="3:19" x14ac:dyDescent="0.25"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</row>
    <row r="177" spans="3:19" x14ac:dyDescent="0.25"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</row>
    <row r="178" spans="3:19" x14ac:dyDescent="0.25"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</row>
    <row r="179" spans="3:19" x14ac:dyDescent="0.25"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</row>
    <row r="180" spans="3:19" x14ac:dyDescent="0.25"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</row>
    <row r="181" spans="3:19" x14ac:dyDescent="0.25"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</row>
    <row r="182" spans="3:19" x14ac:dyDescent="0.25"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</row>
    <row r="183" spans="3:19" x14ac:dyDescent="0.25"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</row>
    <row r="184" spans="3:19" x14ac:dyDescent="0.25"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</row>
    <row r="185" spans="3:19" x14ac:dyDescent="0.25"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</row>
    <row r="186" spans="3:19" x14ac:dyDescent="0.25"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</row>
    <row r="187" spans="3:19" x14ac:dyDescent="0.25"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</row>
    <row r="188" spans="3:19" x14ac:dyDescent="0.25"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</row>
    <row r="189" spans="3:19" x14ac:dyDescent="0.25"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</row>
    <row r="190" spans="3:19" x14ac:dyDescent="0.25"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</row>
    <row r="191" spans="3:19" x14ac:dyDescent="0.25"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</row>
    <row r="192" spans="3:19" x14ac:dyDescent="0.25"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</row>
    <row r="193" spans="3:19" x14ac:dyDescent="0.25"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</row>
    <row r="194" spans="3:19" x14ac:dyDescent="0.25"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</row>
    <row r="195" spans="3:19" x14ac:dyDescent="0.25"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</row>
    <row r="196" spans="3:19" x14ac:dyDescent="0.25"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</row>
    <row r="197" spans="3:19" x14ac:dyDescent="0.25"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</row>
    <row r="198" spans="3:19" x14ac:dyDescent="0.25"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</row>
    <row r="199" spans="3:19" x14ac:dyDescent="0.25"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</row>
  </sheetData>
  <sheetProtection sheet="1" objects="1" scenarios="1"/>
  <mergeCells count="21">
    <mergeCell ref="C68:G68"/>
    <mergeCell ref="D69:F69"/>
    <mergeCell ref="H1:S1"/>
    <mergeCell ref="E1:G1"/>
    <mergeCell ref="AH48:AS48"/>
    <mergeCell ref="AH33:AS33"/>
    <mergeCell ref="AH3:AS3"/>
    <mergeCell ref="D42:F42"/>
    <mergeCell ref="E36:P36"/>
    <mergeCell ref="B40:S40"/>
    <mergeCell ref="C41:G41"/>
    <mergeCell ref="U3:AF3"/>
    <mergeCell ref="B3:S3"/>
    <mergeCell ref="C4:G4"/>
    <mergeCell ref="D5:F5"/>
    <mergeCell ref="U5:AF5"/>
    <mergeCell ref="U1:AF1"/>
    <mergeCell ref="U2:AF2"/>
    <mergeCell ref="AH18:AS18"/>
    <mergeCell ref="E63:P63"/>
    <mergeCell ref="B67:S67"/>
  </mergeCells>
  <conditionalFormatting sqref="E7:P18">
    <cfRule type="expression" dxfId="5" priority="13">
      <formula>AND(COUNTIF($E$10:$P$21, E7)&gt;1,NOT(ISBLANK(E7)))</formula>
    </cfRule>
  </conditionalFormatting>
  <conditionalFormatting sqref="E44:P55 E71:P82">
    <cfRule type="expression" dxfId="4" priority="12">
      <formula>AND(COUNTIF($E$47:$P$58, E44)&gt;1,NOT(ISBLANK(E44)))</formula>
    </cfRule>
  </conditionalFormatting>
  <conditionalFormatting sqref="H4:S4 B4 B41 B68 H41:S41 H68:S68 B7:B15 B44:B52 B71:B79">
    <cfRule type="cellIs" dxfId="3" priority="7" operator="equal">
      <formula>$S$7</formula>
    </cfRule>
  </conditionalFormatting>
  <conditionalFormatting sqref="B5:B6">
    <cfRule type="cellIs" dxfId="2" priority="3" operator="equal">
      <formula>$S$7</formula>
    </cfRule>
  </conditionalFormatting>
  <conditionalFormatting sqref="B42:B43">
    <cfRule type="cellIs" dxfId="1" priority="2" operator="equal">
      <formula>$S$7</formula>
    </cfRule>
  </conditionalFormatting>
  <conditionalFormatting sqref="B69:B70">
    <cfRule type="cellIs" dxfId="0" priority="1" operator="equal">
      <formula>$S$7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08"/>
  <sheetViews>
    <sheetView topLeftCell="A19" zoomScale="70" zoomScaleNormal="70" workbookViewId="0">
      <selection activeCell="AC59" sqref="AC59"/>
    </sheetView>
  </sheetViews>
  <sheetFormatPr defaultRowHeight="15" x14ac:dyDescent="0.25"/>
  <sheetData>
    <row r="1" spans="1:40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>
        <v>17</v>
      </c>
      <c r="AC1" s="56" t="str">
        <f>INDEX(A2:L308,14*(MATCH(0,AC16:AC37,0)-1)+1,1)</f>
        <v>LDR_21: Walter Trump (2008-03-02)</v>
      </c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</row>
    <row r="2" spans="1:40" x14ac:dyDescent="0.25">
      <c r="A2" s="56" t="s">
        <v>4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</row>
    <row r="3" spans="1:40" x14ac:dyDescent="0.25">
      <c r="A3" s="55">
        <v>0</v>
      </c>
      <c r="B3" s="55">
        <v>67</v>
      </c>
      <c r="C3" s="55">
        <v>136</v>
      </c>
      <c r="D3" s="55">
        <v>63</v>
      </c>
      <c r="E3" s="55">
        <v>98</v>
      </c>
      <c r="F3" s="55">
        <v>141</v>
      </c>
      <c r="G3" s="55">
        <v>51</v>
      </c>
      <c r="H3" s="55">
        <v>97</v>
      </c>
      <c r="I3" s="55">
        <v>50</v>
      </c>
      <c r="J3" s="55">
        <v>85</v>
      </c>
      <c r="K3" s="55">
        <v>8</v>
      </c>
      <c r="L3" s="55">
        <v>62</v>
      </c>
      <c r="O3" s="26">
        <f t="array" ref="O3:Z14">ABS(A3:L14-$AC$3:$AN$14)</f>
        <v>19</v>
      </c>
      <c r="P3" s="26">
        <v>10</v>
      </c>
      <c r="Q3" s="26">
        <v>94</v>
      </c>
      <c r="R3" s="26">
        <v>21</v>
      </c>
      <c r="S3" s="26">
        <v>31</v>
      </c>
      <c r="T3" s="26">
        <v>4</v>
      </c>
      <c r="U3" s="26">
        <v>41</v>
      </c>
      <c r="V3" s="26">
        <v>93</v>
      </c>
      <c r="W3" s="26">
        <v>40</v>
      </c>
      <c r="X3" s="26">
        <v>48</v>
      </c>
      <c r="Y3" s="26">
        <v>99</v>
      </c>
      <c r="Z3" s="26">
        <v>36</v>
      </c>
      <c r="AA3" s="52"/>
      <c r="AB3" s="52"/>
      <c r="AC3" s="26">
        <f t="array" ref="AC3:AN14">IF('Trimagic 12'!E45&lt;'Trimagic 12'!F44,TRANSPOSE('Trimagic 12'!E44:P55),'Trimagic 12'!E44:P55)</f>
        <v>19</v>
      </c>
      <c r="AD3" s="26">
        <v>57</v>
      </c>
      <c r="AE3" s="26">
        <v>42</v>
      </c>
      <c r="AF3" s="26">
        <v>84</v>
      </c>
      <c r="AG3" s="26">
        <v>67</v>
      </c>
      <c r="AH3" s="26">
        <v>137</v>
      </c>
      <c r="AI3" s="26">
        <v>92</v>
      </c>
      <c r="AJ3" s="26">
        <v>4</v>
      </c>
      <c r="AK3" s="26">
        <v>90</v>
      </c>
      <c r="AL3" s="26">
        <v>133</v>
      </c>
      <c r="AM3" s="26">
        <v>107</v>
      </c>
      <c r="AN3" s="26">
        <v>26</v>
      </c>
    </row>
    <row r="4" spans="1:40" x14ac:dyDescent="0.25">
      <c r="A4" s="55">
        <v>79</v>
      </c>
      <c r="B4" s="55">
        <v>14</v>
      </c>
      <c r="C4" s="55">
        <v>112</v>
      </c>
      <c r="D4" s="55">
        <v>131</v>
      </c>
      <c r="E4" s="55">
        <v>138</v>
      </c>
      <c r="F4" s="55">
        <v>75</v>
      </c>
      <c r="G4" s="55">
        <v>17</v>
      </c>
      <c r="H4" s="55">
        <v>11</v>
      </c>
      <c r="I4" s="55">
        <v>54</v>
      </c>
      <c r="J4" s="55">
        <v>78</v>
      </c>
      <c r="K4" s="55">
        <v>55</v>
      </c>
      <c r="L4" s="55">
        <v>94</v>
      </c>
      <c r="O4" s="26">
        <v>47</v>
      </c>
      <c r="P4" s="26">
        <v>11</v>
      </c>
      <c r="Q4" s="26">
        <v>92</v>
      </c>
      <c r="R4" s="26">
        <v>11</v>
      </c>
      <c r="S4" s="26">
        <v>65</v>
      </c>
      <c r="T4" s="26">
        <v>2</v>
      </c>
      <c r="U4" s="26">
        <v>38</v>
      </c>
      <c r="V4" s="26">
        <v>37</v>
      </c>
      <c r="W4" s="26">
        <v>42</v>
      </c>
      <c r="X4" s="26">
        <v>5</v>
      </c>
      <c r="Y4" s="26">
        <v>56</v>
      </c>
      <c r="Z4" s="26">
        <v>92</v>
      </c>
      <c r="AA4" s="52"/>
      <c r="AB4" s="52"/>
      <c r="AC4" s="26">
        <v>126</v>
      </c>
      <c r="AD4" s="26">
        <v>25</v>
      </c>
      <c r="AE4" s="26">
        <v>20</v>
      </c>
      <c r="AF4" s="26">
        <v>142</v>
      </c>
      <c r="AG4" s="26">
        <v>73</v>
      </c>
      <c r="AH4" s="26">
        <v>77</v>
      </c>
      <c r="AI4" s="26">
        <v>55</v>
      </c>
      <c r="AJ4" s="26">
        <v>48</v>
      </c>
      <c r="AK4" s="26">
        <v>96</v>
      </c>
      <c r="AL4" s="26">
        <v>83</v>
      </c>
      <c r="AM4" s="26">
        <v>111</v>
      </c>
      <c r="AN4" s="26">
        <v>2</v>
      </c>
    </row>
    <row r="5" spans="1:40" x14ac:dyDescent="0.25">
      <c r="A5" s="55">
        <v>108</v>
      </c>
      <c r="B5" s="55">
        <v>125</v>
      </c>
      <c r="C5" s="55">
        <v>39</v>
      </c>
      <c r="D5" s="55">
        <v>20</v>
      </c>
      <c r="E5" s="55">
        <v>52</v>
      </c>
      <c r="F5" s="55">
        <v>95</v>
      </c>
      <c r="G5" s="55">
        <v>130</v>
      </c>
      <c r="H5" s="55">
        <v>90</v>
      </c>
      <c r="I5" s="55">
        <v>115</v>
      </c>
      <c r="J5" s="55">
        <v>9</v>
      </c>
      <c r="K5" s="55">
        <v>41</v>
      </c>
      <c r="L5" s="55">
        <v>34</v>
      </c>
      <c r="O5" s="26">
        <v>39</v>
      </c>
      <c r="P5" s="26">
        <v>15</v>
      </c>
      <c r="Q5" s="26">
        <v>11</v>
      </c>
      <c r="R5" s="26">
        <v>83</v>
      </c>
      <c r="S5" s="26">
        <v>61</v>
      </c>
      <c r="T5" s="26">
        <v>43</v>
      </c>
      <c r="U5" s="26">
        <v>76</v>
      </c>
      <c r="V5" s="26">
        <v>38</v>
      </c>
      <c r="W5" s="26">
        <v>112</v>
      </c>
      <c r="X5" s="26">
        <v>14</v>
      </c>
      <c r="Y5" s="26">
        <v>75</v>
      </c>
      <c r="Z5" s="26">
        <v>15</v>
      </c>
      <c r="AA5" s="52"/>
      <c r="AB5" s="52"/>
      <c r="AC5" s="26">
        <v>69</v>
      </c>
      <c r="AD5" s="26">
        <v>110</v>
      </c>
      <c r="AE5" s="26">
        <v>28</v>
      </c>
      <c r="AF5" s="26">
        <v>103</v>
      </c>
      <c r="AG5" s="26">
        <v>113</v>
      </c>
      <c r="AH5" s="26">
        <v>138</v>
      </c>
      <c r="AI5" s="26">
        <v>54</v>
      </c>
      <c r="AJ5" s="26">
        <v>52</v>
      </c>
      <c r="AK5" s="26">
        <v>3</v>
      </c>
      <c r="AL5" s="26">
        <v>23</v>
      </c>
      <c r="AM5" s="26">
        <v>116</v>
      </c>
      <c r="AN5" s="26">
        <v>49</v>
      </c>
    </row>
    <row r="6" spans="1:40" x14ac:dyDescent="0.25">
      <c r="A6" s="55">
        <v>42</v>
      </c>
      <c r="B6" s="55">
        <v>107</v>
      </c>
      <c r="C6" s="55">
        <v>24</v>
      </c>
      <c r="D6" s="55">
        <v>43</v>
      </c>
      <c r="E6" s="55">
        <v>111</v>
      </c>
      <c r="F6" s="55">
        <v>106</v>
      </c>
      <c r="G6" s="55">
        <v>70</v>
      </c>
      <c r="H6" s="55">
        <v>140</v>
      </c>
      <c r="I6" s="55">
        <v>4</v>
      </c>
      <c r="J6" s="55">
        <v>29</v>
      </c>
      <c r="K6" s="55">
        <v>69</v>
      </c>
      <c r="L6" s="55">
        <v>113</v>
      </c>
      <c r="O6" s="26">
        <v>20</v>
      </c>
      <c r="P6" s="26">
        <v>72</v>
      </c>
      <c r="Q6" s="26">
        <v>10</v>
      </c>
      <c r="R6" s="26">
        <v>4</v>
      </c>
      <c r="S6" s="26">
        <v>21</v>
      </c>
      <c r="T6" s="26">
        <v>6</v>
      </c>
      <c r="U6" s="26">
        <v>70</v>
      </c>
      <c r="V6" s="26">
        <v>18</v>
      </c>
      <c r="W6" s="26">
        <v>33</v>
      </c>
      <c r="X6" s="26">
        <v>46</v>
      </c>
      <c r="Y6" s="26">
        <v>28</v>
      </c>
      <c r="Z6" s="26">
        <v>12</v>
      </c>
      <c r="AA6" s="52"/>
      <c r="AB6" s="52"/>
      <c r="AC6" s="26">
        <v>62</v>
      </c>
      <c r="AD6" s="26">
        <v>35</v>
      </c>
      <c r="AE6" s="26">
        <v>34</v>
      </c>
      <c r="AF6" s="26">
        <v>39</v>
      </c>
      <c r="AG6" s="26">
        <v>132</v>
      </c>
      <c r="AH6" s="26">
        <v>100</v>
      </c>
      <c r="AI6" s="26">
        <v>0</v>
      </c>
      <c r="AJ6" s="26">
        <v>122</v>
      </c>
      <c r="AK6" s="26">
        <v>37</v>
      </c>
      <c r="AL6" s="26">
        <v>75</v>
      </c>
      <c r="AM6" s="26">
        <v>97</v>
      </c>
      <c r="AN6" s="26">
        <v>125</v>
      </c>
    </row>
    <row r="7" spans="1:40" x14ac:dyDescent="0.25">
      <c r="A7" s="55">
        <v>19</v>
      </c>
      <c r="B7" s="55">
        <v>44</v>
      </c>
      <c r="C7" s="55">
        <v>105</v>
      </c>
      <c r="D7" s="55">
        <v>127</v>
      </c>
      <c r="E7" s="55">
        <v>61</v>
      </c>
      <c r="F7" s="55">
        <v>133</v>
      </c>
      <c r="G7" s="55">
        <v>26</v>
      </c>
      <c r="H7" s="55">
        <v>66</v>
      </c>
      <c r="I7" s="55">
        <v>96</v>
      </c>
      <c r="J7" s="55">
        <v>116</v>
      </c>
      <c r="K7" s="55">
        <v>59</v>
      </c>
      <c r="L7" s="55">
        <v>6</v>
      </c>
      <c r="O7" s="26">
        <v>111</v>
      </c>
      <c r="P7" s="26">
        <v>87</v>
      </c>
      <c r="Q7" s="26">
        <v>49</v>
      </c>
      <c r="R7" s="26">
        <v>56</v>
      </c>
      <c r="S7" s="26">
        <v>20</v>
      </c>
      <c r="T7" s="26">
        <v>51</v>
      </c>
      <c r="U7" s="26">
        <v>95</v>
      </c>
      <c r="V7" s="26">
        <v>42</v>
      </c>
      <c r="W7" s="26">
        <v>80</v>
      </c>
      <c r="X7" s="26">
        <v>107</v>
      </c>
      <c r="Y7" s="26">
        <v>40</v>
      </c>
      <c r="Z7" s="26">
        <v>72</v>
      </c>
      <c r="AA7" s="52"/>
      <c r="AB7" s="52"/>
      <c r="AC7" s="26">
        <v>130</v>
      </c>
      <c r="AD7" s="26">
        <v>131</v>
      </c>
      <c r="AE7" s="26">
        <v>56</v>
      </c>
      <c r="AF7" s="26">
        <v>71</v>
      </c>
      <c r="AG7" s="26">
        <v>41</v>
      </c>
      <c r="AH7" s="26">
        <v>82</v>
      </c>
      <c r="AI7" s="26">
        <v>121</v>
      </c>
      <c r="AJ7" s="26">
        <v>24</v>
      </c>
      <c r="AK7" s="26">
        <v>16</v>
      </c>
      <c r="AL7" s="26">
        <v>9</v>
      </c>
      <c r="AM7" s="26">
        <v>99</v>
      </c>
      <c r="AN7" s="26">
        <v>78</v>
      </c>
    </row>
    <row r="8" spans="1:40" x14ac:dyDescent="0.25">
      <c r="A8" s="55">
        <v>56</v>
      </c>
      <c r="B8" s="55">
        <v>25</v>
      </c>
      <c r="C8" s="55">
        <v>83</v>
      </c>
      <c r="D8" s="55">
        <v>57</v>
      </c>
      <c r="E8" s="55">
        <v>128</v>
      </c>
      <c r="F8" s="55">
        <v>72</v>
      </c>
      <c r="G8" s="55">
        <v>33</v>
      </c>
      <c r="H8" s="55">
        <v>40</v>
      </c>
      <c r="I8" s="55">
        <v>122</v>
      </c>
      <c r="J8" s="55">
        <v>121</v>
      </c>
      <c r="K8" s="55">
        <v>1</v>
      </c>
      <c r="L8" s="55">
        <v>120</v>
      </c>
      <c r="O8" s="26">
        <v>18</v>
      </c>
      <c r="P8" s="26">
        <v>87</v>
      </c>
      <c r="Q8" s="26">
        <v>46</v>
      </c>
      <c r="R8" s="26">
        <v>42</v>
      </c>
      <c r="S8" s="26">
        <v>120</v>
      </c>
      <c r="T8" s="26">
        <v>26</v>
      </c>
      <c r="U8" s="26">
        <v>4</v>
      </c>
      <c r="V8" s="26">
        <v>23</v>
      </c>
      <c r="W8" s="26">
        <v>29</v>
      </c>
      <c r="X8" s="26">
        <v>63</v>
      </c>
      <c r="Y8" s="26">
        <v>135</v>
      </c>
      <c r="Z8" s="26">
        <v>41</v>
      </c>
      <c r="AA8" s="52"/>
      <c r="AB8" s="52"/>
      <c r="AC8" s="26">
        <v>38</v>
      </c>
      <c r="AD8" s="26">
        <v>112</v>
      </c>
      <c r="AE8" s="26">
        <v>129</v>
      </c>
      <c r="AF8" s="26">
        <v>15</v>
      </c>
      <c r="AG8" s="26">
        <v>8</v>
      </c>
      <c r="AH8" s="26">
        <v>98</v>
      </c>
      <c r="AI8" s="26">
        <v>29</v>
      </c>
      <c r="AJ8" s="26">
        <v>63</v>
      </c>
      <c r="AK8" s="26">
        <v>93</v>
      </c>
      <c r="AL8" s="26">
        <v>58</v>
      </c>
      <c r="AM8" s="26">
        <v>136</v>
      </c>
      <c r="AN8" s="26">
        <v>79</v>
      </c>
    </row>
    <row r="9" spans="1:40" x14ac:dyDescent="0.25">
      <c r="A9" s="55">
        <v>87</v>
      </c>
      <c r="B9" s="55">
        <v>118</v>
      </c>
      <c r="C9" s="55">
        <v>60</v>
      </c>
      <c r="D9" s="55">
        <v>86</v>
      </c>
      <c r="E9" s="55">
        <v>15</v>
      </c>
      <c r="F9" s="55">
        <v>71</v>
      </c>
      <c r="G9" s="55">
        <v>110</v>
      </c>
      <c r="H9" s="55">
        <v>103</v>
      </c>
      <c r="I9" s="55">
        <v>21</v>
      </c>
      <c r="J9" s="55">
        <v>22</v>
      </c>
      <c r="K9" s="55">
        <v>142</v>
      </c>
      <c r="L9" s="55">
        <v>23</v>
      </c>
      <c r="O9" s="26">
        <v>18</v>
      </c>
      <c r="P9" s="26">
        <v>87</v>
      </c>
      <c r="Q9" s="26">
        <v>46</v>
      </c>
      <c r="R9" s="26">
        <v>42</v>
      </c>
      <c r="S9" s="26">
        <v>120</v>
      </c>
      <c r="T9" s="26">
        <v>26</v>
      </c>
      <c r="U9" s="26">
        <v>4</v>
      </c>
      <c r="V9" s="26">
        <v>23</v>
      </c>
      <c r="W9" s="26">
        <v>29</v>
      </c>
      <c r="X9" s="26">
        <v>63</v>
      </c>
      <c r="Y9" s="26">
        <v>135</v>
      </c>
      <c r="Z9" s="26">
        <v>41</v>
      </c>
      <c r="AA9" s="52"/>
      <c r="AB9" s="52"/>
      <c r="AC9" s="26">
        <v>105</v>
      </c>
      <c r="AD9" s="26">
        <v>31</v>
      </c>
      <c r="AE9" s="26">
        <v>14</v>
      </c>
      <c r="AF9" s="26">
        <v>128</v>
      </c>
      <c r="AG9" s="26">
        <v>135</v>
      </c>
      <c r="AH9" s="26">
        <v>45</v>
      </c>
      <c r="AI9" s="26">
        <v>114</v>
      </c>
      <c r="AJ9" s="26">
        <v>80</v>
      </c>
      <c r="AK9" s="26">
        <v>50</v>
      </c>
      <c r="AL9" s="26">
        <v>85</v>
      </c>
      <c r="AM9" s="26">
        <v>7</v>
      </c>
      <c r="AN9" s="26">
        <v>64</v>
      </c>
    </row>
    <row r="10" spans="1:40" x14ac:dyDescent="0.25">
      <c r="A10" s="55">
        <v>124</v>
      </c>
      <c r="B10" s="55">
        <v>99</v>
      </c>
      <c r="C10" s="55">
        <v>38</v>
      </c>
      <c r="D10" s="55">
        <v>16</v>
      </c>
      <c r="E10" s="55">
        <v>82</v>
      </c>
      <c r="F10" s="55">
        <v>10</v>
      </c>
      <c r="G10" s="55">
        <v>117</v>
      </c>
      <c r="H10" s="55">
        <v>77</v>
      </c>
      <c r="I10" s="55">
        <v>47</v>
      </c>
      <c r="J10" s="55">
        <v>27</v>
      </c>
      <c r="K10" s="55">
        <v>84</v>
      </c>
      <c r="L10" s="55">
        <v>137</v>
      </c>
      <c r="O10" s="26">
        <v>111</v>
      </c>
      <c r="P10" s="26">
        <v>87</v>
      </c>
      <c r="Q10" s="26">
        <v>49</v>
      </c>
      <c r="R10" s="26">
        <v>56</v>
      </c>
      <c r="S10" s="26">
        <v>20</v>
      </c>
      <c r="T10" s="26">
        <v>51</v>
      </c>
      <c r="U10" s="26">
        <v>95</v>
      </c>
      <c r="V10" s="26">
        <v>42</v>
      </c>
      <c r="W10" s="26">
        <v>80</v>
      </c>
      <c r="X10" s="26">
        <v>107</v>
      </c>
      <c r="Y10" s="26">
        <v>40</v>
      </c>
      <c r="Z10" s="26">
        <v>72</v>
      </c>
      <c r="AA10" s="52"/>
      <c r="AB10" s="52"/>
      <c r="AC10" s="26">
        <v>13</v>
      </c>
      <c r="AD10" s="26">
        <v>12</v>
      </c>
      <c r="AE10" s="26">
        <v>87</v>
      </c>
      <c r="AF10" s="26">
        <v>72</v>
      </c>
      <c r="AG10" s="26">
        <v>102</v>
      </c>
      <c r="AH10" s="26">
        <v>61</v>
      </c>
      <c r="AI10" s="26">
        <v>22</v>
      </c>
      <c r="AJ10" s="26">
        <v>119</v>
      </c>
      <c r="AK10" s="26">
        <v>127</v>
      </c>
      <c r="AL10" s="26">
        <v>134</v>
      </c>
      <c r="AM10" s="26">
        <v>44</v>
      </c>
      <c r="AN10" s="26">
        <v>65</v>
      </c>
    </row>
    <row r="11" spans="1:40" x14ac:dyDescent="0.25">
      <c r="A11" s="55">
        <v>101</v>
      </c>
      <c r="B11" s="55">
        <v>36</v>
      </c>
      <c r="C11" s="55">
        <v>119</v>
      </c>
      <c r="D11" s="55">
        <v>100</v>
      </c>
      <c r="E11" s="55">
        <v>32</v>
      </c>
      <c r="F11" s="55">
        <v>37</v>
      </c>
      <c r="G11" s="55">
        <v>73</v>
      </c>
      <c r="H11" s="55">
        <v>3</v>
      </c>
      <c r="I11" s="55">
        <v>139</v>
      </c>
      <c r="J11" s="55">
        <v>114</v>
      </c>
      <c r="K11" s="55">
        <v>74</v>
      </c>
      <c r="L11" s="55">
        <v>30</v>
      </c>
      <c r="O11" s="26">
        <v>20</v>
      </c>
      <c r="P11" s="26">
        <v>72</v>
      </c>
      <c r="Q11" s="26">
        <v>10</v>
      </c>
      <c r="R11" s="26">
        <v>4</v>
      </c>
      <c r="S11" s="26">
        <v>21</v>
      </c>
      <c r="T11" s="26">
        <v>6</v>
      </c>
      <c r="U11" s="26">
        <v>70</v>
      </c>
      <c r="V11" s="26">
        <v>18</v>
      </c>
      <c r="W11" s="26">
        <v>33</v>
      </c>
      <c r="X11" s="26">
        <v>46</v>
      </c>
      <c r="Y11" s="26">
        <v>28</v>
      </c>
      <c r="Z11" s="26">
        <v>12</v>
      </c>
      <c r="AA11" s="52"/>
      <c r="AB11" s="52"/>
      <c r="AC11" s="26">
        <v>81</v>
      </c>
      <c r="AD11" s="26">
        <v>108</v>
      </c>
      <c r="AE11" s="26">
        <v>109</v>
      </c>
      <c r="AF11" s="26">
        <v>104</v>
      </c>
      <c r="AG11" s="26">
        <v>11</v>
      </c>
      <c r="AH11" s="26">
        <v>43</v>
      </c>
      <c r="AI11" s="26">
        <v>143</v>
      </c>
      <c r="AJ11" s="26">
        <v>21</v>
      </c>
      <c r="AK11" s="26">
        <v>106</v>
      </c>
      <c r="AL11" s="26">
        <v>68</v>
      </c>
      <c r="AM11" s="26">
        <v>46</v>
      </c>
      <c r="AN11" s="26">
        <v>18</v>
      </c>
    </row>
    <row r="12" spans="1:40" x14ac:dyDescent="0.25">
      <c r="A12" s="55">
        <v>35</v>
      </c>
      <c r="B12" s="55">
        <v>18</v>
      </c>
      <c r="C12" s="55">
        <v>104</v>
      </c>
      <c r="D12" s="55">
        <v>123</v>
      </c>
      <c r="E12" s="55">
        <v>91</v>
      </c>
      <c r="F12" s="55">
        <v>48</v>
      </c>
      <c r="G12" s="55">
        <v>13</v>
      </c>
      <c r="H12" s="55">
        <v>53</v>
      </c>
      <c r="I12" s="55">
        <v>28</v>
      </c>
      <c r="J12" s="55">
        <v>134</v>
      </c>
      <c r="K12" s="55">
        <v>102</v>
      </c>
      <c r="L12" s="55">
        <v>109</v>
      </c>
      <c r="O12" s="26">
        <v>39</v>
      </c>
      <c r="P12" s="26">
        <v>15</v>
      </c>
      <c r="Q12" s="26">
        <v>11</v>
      </c>
      <c r="R12" s="26">
        <v>83</v>
      </c>
      <c r="S12" s="26">
        <v>61</v>
      </c>
      <c r="T12" s="26">
        <v>43</v>
      </c>
      <c r="U12" s="26">
        <v>76</v>
      </c>
      <c r="V12" s="26">
        <v>38</v>
      </c>
      <c r="W12" s="26">
        <v>112</v>
      </c>
      <c r="X12" s="26">
        <v>14</v>
      </c>
      <c r="Y12" s="26">
        <v>75</v>
      </c>
      <c r="Z12" s="26">
        <v>15</v>
      </c>
      <c r="AA12" s="52"/>
      <c r="AB12" s="52"/>
      <c r="AC12" s="26">
        <v>74</v>
      </c>
      <c r="AD12" s="26">
        <v>33</v>
      </c>
      <c r="AE12" s="26">
        <v>115</v>
      </c>
      <c r="AF12" s="26">
        <v>40</v>
      </c>
      <c r="AG12" s="26">
        <v>30</v>
      </c>
      <c r="AH12" s="26">
        <v>5</v>
      </c>
      <c r="AI12" s="26">
        <v>89</v>
      </c>
      <c r="AJ12" s="26">
        <v>91</v>
      </c>
      <c r="AK12" s="26">
        <v>140</v>
      </c>
      <c r="AL12" s="26">
        <v>120</v>
      </c>
      <c r="AM12" s="26">
        <v>27</v>
      </c>
      <c r="AN12" s="26">
        <v>94</v>
      </c>
    </row>
    <row r="13" spans="1:40" x14ac:dyDescent="0.25">
      <c r="A13" s="55">
        <v>64</v>
      </c>
      <c r="B13" s="55">
        <v>129</v>
      </c>
      <c r="C13" s="55">
        <v>31</v>
      </c>
      <c r="D13" s="55">
        <v>12</v>
      </c>
      <c r="E13" s="55">
        <v>5</v>
      </c>
      <c r="F13" s="55">
        <v>68</v>
      </c>
      <c r="G13" s="55">
        <v>126</v>
      </c>
      <c r="H13" s="55">
        <v>132</v>
      </c>
      <c r="I13" s="55">
        <v>89</v>
      </c>
      <c r="J13" s="55">
        <v>65</v>
      </c>
      <c r="K13" s="55">
        <v>88</v>
      </c>
      <c r="L13" s="55">
        <v>49</v>
      </c>
      <c r="O13" s="26">
        <v>47</v>
      </c>
      <c r="P13" s="26">
        <v>11</v>
      </c>
      <c r="Q13" s="26">
        <v>92</v>
      </c>
      <c r="R13" s="26">
        <v>11</v>
      </c>
      <c r="S13" s="26">
        <v>65</v>
      </c>
      <c r="T13" s="26">
        <v>2</v>
      </c>
      <c r="U13" s="26">
        <v>38</v>
      </c>
      <c r="V13" s="26">
        <v>37</v>
      </c>
      <c r="W13" s="26">
        <v>42</v>
      </c>
      <c r="X13" s="26">
        <v>5</v>
      </c>
      <c r="Y13" s="26">
        <v>56</v>
      </c>
      <c r="Z13" s="26">
        <v>92</v>
      </c>
      <c r="AA13" s="52"/>
      <c r="AB13" s="52"/>
      <c r="AC13" s="26">
        <v>17</v>
      </c>
      <c r="AD13" s="26">
        <v>118</v>
      </c>
      <c r="AE13" s="26">
        <v>123</v>
      </c>
      <c r="AF13" s="26">
        <v>1</v>
      </c>
      <c r="AG13" s="26">
        <v>70</v>
      </c>
      <c r="AH13" s="26">
        <v>66</v>
      </c>
      <c r="AI13" s="26">
        <v>88</v>
      </c>
      <c r="AJ13" s="26">
        <v>95</v>
      </c>
      <c r="AK13" s="26">
        <v>47</v>
      </c>
      <c r="AL13" s="26">
        <v>60</v>
      </c>
      <c r="AM13" s="26">
        <v>32</v>
      </c>
      <c r="AN13" s="26">
        <v>141</v>
      </c>
    </row>
    <row r="14" spans="1:40" x14ac:dyDescent="0.25">
      <c r="A14" s="55">
        <v>143</v>
      </c>
      <c r="B14" s="55">
        <v>76</v>
      </c>
      <c r="C14" s="55">
        <v>7</v>
      </c>
      <c r="D14" s="55">
        <v>80</v>
      </c>
      <c r="E14" s="55">
        <v>45</v>
      </c>
      <c r="F14" s="55">
        <v>2</v>
      </c>
      <c r="G14" s="55">
        <v>92</v>
      </c>
      <c r="H14" s="55">
        <v>46</v>
      </c>
      <c r="I14" s="55">
        <v>93</v>
      </c>
      <c r="J14" s="55">
        <v>58</v>
      </c>
      <c r="K14" s="55">
        <v>135</v>
      </c>
      <c r="L14" s="55">
        <v>81</v>
      </c>
      <c r="O14" s="26">
        <v>19</v>
      </c>
      <c r="P14" s="26">
        <v>10</v>
      </c>
      <c r="Q14" s="26">
        <v>94</v>
      </c>
      <c r="R14" s="26">
        <v>21</v>
      </c>
      <c r="S14" s="26">
        <v>31</v>
      </c>
      <c r="T14" s="26">
        <v>4</v>
      </c>
      <c r="U14" s="26">
        <v>41</v>
      </c>
      <c r="V14" s="26">
        <v>93</v>
      </c>
      <c r="W14" s="26">
        <v>40</v>
      </c>
      <c r="X14" s="26">
        <v>48</v>
      </c>
      <c r="Y14" s="26">
        <v>99</v>
      </c>
      <c r="Z14" s="26">
        <v>36</v>
      </c>
      <c r="AA14" s="52"/>
      <c r="AB14" s="52"/>
      <c r="AC14" s="26">
        <v>124</v>
      </c>
      <c r="AD14" s="26">
        <v>86</v>
      </c>
      <c r="AE14" s="26">
        <v>101</v>
      </c>
      <c r="AF14" s="26">
        <v>59</v>
      </c>
      <c r="AG14" s="26">
        <v>76</v>
      </c>
      <c r="AH14" s="26">
        <v>6</v>
      </c>
      <c r="AI14" s="26">
        <v>51</v>
      </c>
      <c r="AJ14" s="26">
        <v>139</v>
      </c>
      <c r="AK14" s="26">
        <v>53</v>
      </c>
      <c r="AL14" s="26">
        <v>10</v>
      </c>
      <c r="AM14" s="26">
        <v>36</v>
      </c>
      <c r="AN14" s="26">
        <v>117</v>
      </c>
    </row>
    <row r="15" spans="1:40" x14ac:dyDescent="0.25">
      <c r="A15" s="55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</row>
    <row r="16" spans="1:40" x14ac:dyDescent="0.25">
      <c r="A16" s="67" t="s">
        <v>5</v>
      </c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5">
        <f>SUM(O3:Z14)</f>
        <v>6800</v>
      </c>
      <c r="AD16" s="52"/>
      <c r="AE16" s="52" t="str">
        <f>CONCATENATE("LDR#",MATCH(0,AC16:AC37,0)-1)</f>
        <v>LDR#21</v>
      </c>
      <c r="AF16" s="52"/>
      <c r="AG16" s="52"/>
      <c r="AH16" s="52"/>
      <c r="AI16" s="52"/>
      <c r="AJ16" s="52"/>
      <c r="AK16" s="52"/>
      <c r="AL16" s="52"/>
      <c r="AM16" s="52"/>
      <c r="AN16" s="52"/>
    </row>
    <row r="17" spans="1:40" x14ac:dyDescent="0.25">
      <c r="A17" s="55">
        <v>0</v>
      </c>
      <c r="B17" s="55">
        <v>72</v>
      </c>
      <c r="C17" s="55">
        <v>74</v>
      </c>
      <c r="D17" s="55">
        <v>54</v>
      </c>
      <c r="E17" s="55">
        <v>139</v>
      </c>
      <c r="F17" s="55">
        <v>79</v>
      </c>
      <c r="G17" s="55">
        <v>8</v>
      </c>
      <c r="H17" s="55">
        <v>131</v>
      </c>
      <c r="I17" s="55">
        <v>121</v>
      </c>
      <c r="J17" s="55">
        <v>57</v>
      </c>
      <c r="K17" s="55">
        <v>73</v>
      </c>
      <c r="L17" s="55">
        <v>50</v>
      </c>
      <c r="O17" s="26">
        <f t="array" ref="O17:Z28">ABS(A17:L28-$AC$3:$AN$14)</f>
        <v>19</v>
      </c>
      <c r="P17" s="26">
        <v>15</v>
      </c>
      <c r="Q17" s="26">
        <v>32</v>
      </c>
      <c r="R17" s="26">
        <v>30</v>
      </c>
      <c r="S17" s="26">
        <v>72</v>
      </c>
      <c r="T17" s="26">
        <v>58</v>
      </c>
      <c r="U17" s="26">
        <v>84</v>
      </c>
      <c r="V17" s="26">
        <v>127</v>
      </c>
      <c r="W17" s="26">
        <v>31</v>
      </c>
      <c r="X17" s="26">
        <v>76</v>
      </c>
      <c r="Y17" s="26">
        <v>34</v>
      </c>
      <c r="Z17" s="26">
        <v>24</v>
      </c>
      <c r="AA17" s="52"/>
      <c r="AB17" s="52"/>
      <c r="AC17" s="55">
        <f>SUM(O17:Z28)</f>
        <v>6536</v>
      </c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</row>
    <row r="18" spans="1:40" x14ac:dyDescent="0.25">
      <c r="A18" s="55">
        <v>103</v>
      </c>
      <c r="B18" s="55">
        <v>23</v>
      </c>
      <c r="C18" s="55">
        <v>96</v>
      </c>
      <c r="D18" s="55">
        <v>9</v>
      </c>
      <c r="E18" s="55">
        <v>102</v>
      </c>
      <c r="F18" s="55">
        <v>138</v>
      </c>
      <c r="G18" s="55">
        <v>29</v>
      </c>
      <c r="H18" s="55">
        <v>53</v>
      </c>
      <c r="I18" s="55">
        <v>58</v>
      </c>
      <c r="J18" s="55">
        <v>28</v>
      </c>
      <c r="K18" s="55">
        <v>95</v>
      </c>
      <c r="L18" s="55">
        <v>124</v>
      </c>
      <c r="O18" s="26">
        <v>23</v>
      </c>
      <c r="P18" s="26">
        <v>2</v>
      </c>
      <c r="Q18" s="26">
        <v>76</v>
      </c>
      <c r="R18" s="26">
        <v>133</v>
      </c>
      <c r="S18" s="26">
        <v>29</v>
      </c>
      <c r="T18" s="26">
        <v>61</v>
      </c>
      <c r="U18" s="26">
        <v>26</v>
      </c>
      <c r="V18" s="26">
        <v>5</v>
      </c>
      <c r="W18" s="26">
        <v>38</v>
      </c>
      <c r="X18" s="26">
        <v>55</v>
      </c>
      <c r="Y18" s="26">
        <v>16</v>
      </c>
      <c r="Z18" s="26">
        <v>122</v>
      </c>
      <c r="AA18" s="52"/>
      <c r="AB18" s="52"/>
      <c r="AC18" s="55">
        <f>SUM(O31:Z42)</f>
        <v>6204</v>
      </c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</row>
    <row r="19" spans="1:40" x14ac:dyDescent="0.25">
      <c r="A19" s="55">
        <v>32</v>
      </c>
      <c r="B19" s="55">
        <v>1</v>
      </c>
      <c r="C19" s="55">
        <v>34</v>
      </c>
      <c r="D19" s="55">
        <v>94</v>
      </c>
      <c r="E19" s="55">
        <v>123</v>
      </c>
      <c r="F19" s="55">
        <v>104</v>
      </c>
      <c r="G19" s="55">
        <v>44</v>
      </c>
      <c r="H19" s="55">
        <v>67</v>
      </c>
      <c r="I19" s="55">
        <v>141</v>
      </c>
      <c r="J19" s="55">
        <v>83</v>
      </c>
      <c r="K19" s="55">
        <v>105</v>
      </c>
      <c r="L19" s="55">
        <v>30</v>
      </c>
      <c r="O19" s="26">
        <v>37</v>
      </c>
      <c r="P19" s="26">
        <v>109</v>
      </c>
      <c r="Q19" s="26">
        <v>6</v>
      </c>
      <c r="R19" s="26">
        <v>9</v>
      </c>
      <c r="S19" s="26">
        <v>10</v>
      </c>
      <c r="T19" s="26">
        <v>34</v>
      </c>
      <c r="U19" s="26">
        <v>10</v>
      </c>
      <c r="V19" s="26">
        <v>15</v>
      </c>
      <c r="W19" s="26">
        <v>138</v>
      </c>
      <c r="X19" s="26">
        <v>60</v>
      </c>
      <c r="Y19" s="26">
        <v>11</v>
      </c>
      <c r="Z19" s="26">
        <v>19</v>
      </c>
      <c r="AA19" s="52"/>
      <c r="AB19" s="52"/>
      <c r="AC19" s="55">
        <f>SUM(O45:Z56)</f>
        <v>6942</v>
      </c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</row>
    <row r="20" spans="1:40" x14ac:dyDescent="0.25">
      <c r="A20" s="55">
        <v>78</v>
      </c>
      <c r="B20" s="55">
        <v>112</v>
      </c>
      <c r="C20" s="55">
        <v>130</v>
      </c>
      <c r="D20" s="55">
        <v>55</v>
      </c>
      <c r="E20" s="55">
        <v>107</v>
      </c>
      <c r="F20" s="55">
        <v>17</v>
      </c>
      <c r="G20" s="55">
        <v>51</v>
      </c>
      <c r="H20" s="55">
        <v>45</v>
      </c>
      <c r="I20" s="55">
        <v>18</v>
      </c>
      <c r="J20" s="55">
        <v>128</v>
      </c>
      <c r="K20" s="55">
        <v>101</v>
      </c>
      <c r="L20" s="55">
        <v>16</v>
      </c>
      <c r="O20" s="26">
        <v>16</v>
      </c>
      <c r="P20" s="26">
        <v>77</v>
      </c>
      <c r="Q20" s="26">
        <v>96</v>
      </c>
      <c r="R20" s="26">
        <v>16</v>
      </c>
      <c r="S20" s="26">
        <v>25</v>
      </c>
      <c r="T20" s="26">
        <v>83</v>
      </c>
      <c r="U20" s="26">
        <v>51</v>
      </c>
      <c r="V20" s="26">
        <v>77</v>
      </c>
      <c r="W20" s="26">
        <v>19</v>
      </c>
      <c r="X20" s="26">
        <v>53</v>
      </c>
      <c r="Y20" s="26">
        <v>4</v>
      </c>
      <c r="Z20" s="26">
        <v>109</v>
      </c>
      <c r="AA20" s="52"/>
      <c r="AB20" s="52"/>
      <c r="AC20" s="55">
        <f>SUM(O59:Z70)</f>
        <v>6888</v>
      </c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</row>
    <row r="21" spans="1:40" x14ac:dyDescent="0.25">
      <c r="A21" s="55">
        <v>61</v>
      </c>
      <c r="B21" s="55">
        <v>108</v>
      </c>
      <c r="C21" s="55">
        <v>56</v>
      </c>
      <c r="D21" s="55">
        <v>129</v>
      </c>
      <c r="E21" s="55">
        <v>59</v>
      </c>
      <c r="F21" s="55">
        <v>91</v>
      </c>
      <c r="G21" s="55">
        <v>106</v>
      </c>
      <c r="H21" s="55">
        <v>10</v>
      </c>
      <c r="I21" s="55">
        <v>66</v>
      </c>
      <c r="J21" s="55">
        <v>137</v>
      </c>
      <c r="K21" s="55">
        <v>11</v>
      </c>
      <c r="L21" s="55">
        <v>24</v>
      </c>
      <c r="O21" s="26">
        <v>69</v>
      </c>
      <c r="P21" s="26">
        <v>23</v>
      </c>
      <c r="Q21" s="26">
        <v>0</v>
      </c>
      <c r="R21" s="26">
        <v>58</v>
      </c>
      <c r="S21" s="26">
        <v>18</v>
      </c>
      <c r="T21" s="26">
        <v>9</v>
      </c>
      <c r="U21" s="26">
        <v>15</v>
      </c>
      <c r="V21" s="26">
        <v>14</v>
      </c>
      <c r="W21" s="26">
        <v>50</v>
      </c>
      <c r="X21" s="26">
        <v>128</v>
      </c>
      <c r="Y21" s="26">
        <v>88</v>
      </c>
      <c r="Z21" s="26">
        <v>54</v>
      </c>
      <c r="AA21" s="52"/>
      <c r="AB21" s="52"/>
      <c r="AC21" s="55">
        <f>SUM(O73:Z84)</f>
        <v>6378</v>
      </c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</row>
    <row r="22" spans="1:40" x14ac:dyDescent="0.25">
      <c r="A22" s="55">
        <v>122</v>
      </c>
      <c r="B22" s="55">
        <v>80</v>
      </c>
      <c r="C22" s="55">
        <v>3</v>
      </c>
      <c r="D22" s="55">
        <v>117</v>
      </c>
      <c r="E22" s="55">
        <v>43</v>
      </c>
      <c r="F22" s="55">
        <v>110</v>
      </c>
      <c r="G22" s="55">
        <v>25</v>
      </c>
      <c r="H22" s="55">
        <v>27</v>
      </c>
      <c r="I22" s="55">
        <v>68</v>
      </c>
      <c r="J22" s="55">
        <v>46</v>
      </c>
      <c r="K22" s="55">
        <v>136</v>
      </c>
      <c r="L22" s="55">
        <v>81</v>
      </c>
      <c r="O22" s="26">
        <v>84</v>
      </c>
      <c r="P22" s="26">
        <v>32</v>
      </c>
      <c r="Q22" s="26">
        <v>126</v>
      </c>
      <c r="R22" s="26">
        <v>102</v>
      </c>
      <c r="S22" s="26">
        <v>35</v>
      </c>
      <c r="T22" s="26">
        <v>12</v>
      </c>
      <c r="U22" s="26">
        <v>4</v>
      </c>
      <c r="V22" s="26">
        <v>36</v>
      </c>
      <c r="W22" s="26">
        <v>25</v>
      </c>
      <c r="X22" s="26">
        <v>12</v>
      </c>
      <c r="Y22" s="26">
        <v>0</v>
      </c>
      <c r="Z22" s="26">
        <v>2</v>
      </c>
      <c r="AA22" s="52"/>
      <c r="AB22" s="52"/>
      <c r="AC22" s="55">
        <f>SUM(O87:Z98)</f>
        <v>6260</v>
      </c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</row>
    <row r="23" spans="1:40" x14ac:dyDescent="0.25">
      <c r="A23" s="55">
        <v>21</v>
      </c>
      <c r="B23" s="55">
        <v>63</v>
      </c>
      <c r="C23" s="55">
        <v>140</v>
      </c>
      <c r="D23" s="55">
        <v>26</v>
      </c>
      <c r="E23" s="55">
        <v>100</v>
      </c>
      <c r="F23" s="55">
        <v>33</v>
      </c>
      <c r="G23" s="55">
        <v>118</v>
      </c>
      <c r="H23" s="55">
        <v>116</v>
      </c>
      <c r="I23" s="55">
        <v>75</v>
      </c>
      <c r="J23" s="55">
        <v>97</v>
      </c>
      <c r="K23" s="55">
        <v>7</v>
      </c>
      <c r="L23" s="55">
        <v>62</v>
      </c>
      <c r="O23" s="26">
        <v>84</v>
      </c>
      <c r="P23" s="26">
        <v>32</v>
      </c>
      <c r="Q23" s="26">
        <v>126</v>
      </c>
      <c r="R23" s="26">
        <v>102</v>
      </c>
      <c r="S23" s="26">
        <v>35</v>
      </c>
      <c r="T23" s="26">
        <v>12</v>
      </c>
      <c r="U23" s="26">
        <v>4</v>
      </c>
      <c r="V23" s="26">
        <v>36</v>
      </c>
      <c r="W23" s="26">
        <v>25</v>
      </c>
      <c r="X23" s="26">
        <v>12</v>
      </c>
      <c r="Y23" s="26">
        <v>0</v>
      </c>
      <c r="Z23" s="26">
        <v>2</v>
      </c>
      <c r="AA23" s="52"/>
      <c r="AB23" s="52"/>
      <c r="AC23" s="55">
        <f>SUM(O101:Z112)</f>
        <v>6084</v>
      </c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</row>
    <row r="24" spans="1:40" x14ac:dyDescent="0.25">
      <c r="A24" s="55">
        <v>82</v>
      </c>
      <c r="B24" s="55">
        <v>35</v>
      </c>
      <c r="C24" s="55">
        <v>87</v>
      </c>
      <c r="D24" s="55">
        <v>14</v>
      </c>
      <c r="E24" s="55">
        <v>84</v>
      </c>
      <c r="F24" s="55">
        <v>52</v>
      </c>
      <c r="G24" s="55">
        <v>37</v>
      </c>
      <c r="H24" s="55">
        <v>133</v>
      </c>
      <c r="I24" s="55">
        <v>77</v>
      </c>
      <c r="J24" s="55">
        <v>6</v>
      </c>
      <c r="K24" s="55">
        <v>132</v>
      </c>
      <c r="L24" s="55">
        <v>119</v>
      </c>
      <c r="O24" s="26">
        <v>69</v>
      </c>
      <c r="P24" s="26">
        <v>23</v>
      </c>
      <c r="Q24" s="26">
        <v>0</v>
      </c>
      <c r="R24" s="26">
        <v>58</v>
      </c>
      <c r="S24" s="26">
        <v>18</v>
      </c>
      <c r="T24" s="26">
        <v>9</v>
      </c>
      <c r="U24" s="26">
        <v>15</v>
      </c>
      <c r="V24" s="26">
        <v>14</v>
      </c>
      <c r="W24" s="26">
        <v>50</v>
      </c>
      <c r="X24" s="26">
        <v>128</v>
      </c>
      <c r="Y24" s="26">
        <v>88</v>
      </c>
      <c r="Z24" s="26">
        <v>54</v>
      </c>
      <c r="AA24" s="52"/>
      <c r="AB24" s="52"/>
      <c r="AC24" s="55">
        <f>SUM(O115:Z126)</f>
        <v>6360</v>
      </c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</row>
    <row r="25" spans="1:40" x14ac:dyDescent="0.25">
      <c r="A25" s="55">
        <v>65</v>
      </c>
      <c r="B25" s="55">
        <v>31</v>
      </c>
      <c r="C25" s="55">
        <v>13</v>
      </c>
      <c r="D25" s="55">
        <v>88</v>
      </c>
      <c r="E25" s="55">
        <v>36</v>
      </c>
      <c r="F25" s="55">
        <v>126</v>
      </c>
      <c r="G25" s="55">
        <v>92</v>
      </c>
      <c r="H25" s="55">
        <v>98</v>
      </c>
      <c r="I25" s="55">
        <v>125</v>
      </c>
      <c r="J25" s="55">
        <v>15</v>
      </c>
      <c r="K25" s="55">
        <v>42</v>
      </c>
      <c r="L25" s="55">
        <v>127</v>
      </c>
      <c r="O25" s="26">
        <v>16</v>
      </c>
      <c r="P25" s="26">
        <v>77</v>
      </c>
      <c r="Q25" s="26">
        <v>96</v>
      </c>
      <c r="R25" s="26">
        <v>16</v>
      </c>
      <c r="S25" s="26">
        <v>25</v>
      </c>
      <c r="T25" s="26">
        <v>83</v>
      </c>
      <c r="U25" s="26">
        <v>51</v>
      </c>
      <c r="V25" s="26">
        <v>77</v>
      </c>
      <c r="W25" s="26">
        <v>19</v>
      </c>
      <c r="X25" s="26">
        <v>53</v>
      </c>
      <c r="Y25" s="26">
        <v>4</v>
      </c>
      <c r="Z25" s="26">
        <v>109</v>
      </c>
      <c r="AA25" s="52"/>
      <c r="AB25" s="52"/>
      <c r="AC25" s="55">
        <f>SUM(O129:Z140)</f>
        <v>6184</v>
      </c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</row>
    <row r="26" spans="1:40" x14ac:dyDescent="0.25">
      <c r="A26" s="55">
        <v>111</v>
      </c>
      <c r="B26" s="55">
        <v>142</v>
      </c>
      <c r="C26" s="55">
        <v>109</v>
      </c>
      <c r="D26" s="55">
        <v>49</v>
      </c>
      <c r="E26" s="55">
        <v>20</v>
      </c>
      <c r="F26" s="55">
        <v>39</v>
      </c>
      <c r="G26" s="55">
        <v>99</v>
      </c>
      <c r="H26" s="55">
        <v>76</v>
      </c>
      <c r="I26" s="55">
        <v>2</v>
      </c>
      <c r="J26" s="55">
        <v>60</v>
      </c>
      <c r="K26" s="55">
        <v>38</v>
      </c>
      <c r="L26" s="55">
        <v>113</v>
      </c>
      <c r="O26" s="26">
        <v>37</v>
      </c>
      <c r="P26" s="26">
        <v>109</v>
      </c>
      <c r="Q26" s="26">
        <v>6</v>
      </c>
      <c r="R26" s="26">
        <v>9</v>
      </c>
      <c r="S26" s="26">
        <v>10</v>
      </c>
      <c r="T26" s="26">
        <v>34</v>
      </c>
      <c r="U26" s="26">
        <v>10</v>
      </c>
      <c r="V26" s="26">
        <v>15</v>
      </c>
      <c r="W26" s="26">
        <v>138</v>
      </c>
      <c r="X26" s="26">
        <v>60</v>
      </c>
      <c r="Y26" s="26">
        <v>11</v>
      </c>
      <c r="Z26" s="26">
        <v>19</v>
      </c>
      <c r="AA26" s="52"/>
      <c r="AB26" s="52"/>
      <c r="AC26" s="55">
        <f>SUM(O143:Z154)</f>
        <v>5880</v>
      </c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</row>
    <row r="27" spans="1:40" x14ac:dyDescent="0.25">
      <c r="A27" s="55">
        <v>40</v>
      </c>
      <c r="B27" s="55">
        <v>120</v>
      </c>
      <c r="C27" s="55">
        <v>47</v>
      </c>
      <c r="D27" s="55">
        <v>134</v>
      </c>
      <c r="E27" s="55">
        <v>41</v>
      </c>
      <c r="F27" s="55">
        <v>5</v>
      </c>
      <c r="G27" s="55">
        <v>114</v>
      </c>
      <c r="H27" s="55">
        <v>90</v>
      </c>
      <c r="I27" s="55">
        <v>85</v>
      </c>
      <c r="J27" s="55">
        <v>115</v>
      </c>
      <c r="K27" s="55">
        <v>48</v>
      </c>
      <c r="L27" s="55">
        <v>19</v>
      </c>
      <c r="O27" s="26">
        <v>23</v>
      </c>
      <c r="P27" s="26">
        <v>2</v>
      </c>
      <c r="Q27" s="26">
        <v>76</v>
      </c>
      <c r="R27" s="26">
        <v>133</v>
      </c>
      <c r="S27" s="26">
        <v>29</v>
      </c>
      <c r="T27" s="26">
        <v>61</v>
      </c>
      <c r="U27" s="26">
        <v>26</v>
      </c>
      <c r="V27" s="26">
        <v>5</v>
      </c>
      <c r="W27" s="26">
        <v>38</v>
      </c>
      <c r="X27" s="26">
        <v>55</v>
      </c>
      <c r="Y27" s="26">
        <v>16</v>
      </c>
      <c r="Z27" s="26">
        <v>122</v>
      </c>
      <c r="AA27" s="52"/>
      <c r="AB27" s="52"/>
      <c r="AC27" s="55">
        <f>SUM(O157:Z168)</f>
        <v>5680</v>
      </c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</row>
    <row r="28" spans="1:40" x14ac:dyDescent="0.25">
      <c r="A28" s="55">
        <v>143</v>
      </c>
      <c r="B28" s="55">
        <v>71</v>
      </c>
      <c r="C28" s="55">
        <v>69</v>
      </c>
      <c r="D28" s="55">
        <v>89</v>
      </c>
      <c r="E28" s="55">
        <v>4</v>
      </c>
      <c r="F28" s="55">
        <v>64</v>
      </c>
      <c r="G28" s="55">
        <v>135</v>
      </c>
      <c r="H28" s="55">
        <v>12</v>
      </c>
      <c r="I28" s="55">
        <v>22</v>
      </c>
      <c r="J28" s="55">
        <v>86</v>
      </c>
      <c r="K28" s="55">
        <v>70</v>
      </c>
      <c r="L28" s="55">
        <v>93</v>
      </c>
      <c r="O28" s="26">
        <v>19</v>
      </c>
      <c r="P28" s="26">
        <v>15</v>
      </c>
      <c r="Q28" s="26">
        <v>32</v>
      </c>
      <c r="R28" s="26">
        <v>30</v>
      </c>
      <c r="S28" s="26">
        <v>72</v>
      </c>
      <c r="T28" s="26">
        <v>58</v>
      </c>
      <c r="U28" s="26">
        <v>84</v>
      </c>
      <c r="V28" s="26">
        <v>127</v>
      </c>
      <c r="W28" s="26">
        <v>31</v>
      </c>
      <c r="X28" s="26">
        <v>76</v>
      </c>
      <c r="Y28" s="26">
        <v>34</v>
      </c>
      <c r="Z28" s="26">
        <v>24</v>
      </c>
      <c r="AA28" s="52"/>
      <c r="AB28" s="52"/>
      <c r="AC28" s="55">
        <f>SUM(O171:Z182)</f>
        <v>5672</v>
      </c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</row>
    <row r="29" spans="1:40" x14ac:dyDescent="0.25">
      <c r="A29" s="55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AA29" s="52"/>
      <c r="AB29" s="52"/>
      <c r="AC29" s="55">
        <f>SUM(O185:Z196)</f>
        <v>5680</v>
      </c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</row>
    <row r="30" spans="1:40" x14ac:dyDescent="0.25">
      <c r="A30" s="67" t="s">
        <v>6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5">
        <f>SUM(O199:Z210)</f>
        <v>6240</v>
      </c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</row>
    <row r="31" spans="1:40" x14ac:dyDescent="0.25">
      <c r="A31" s="55">
        <v>1</v>
      </c>
      <c r="B31" s="55">
        <v>11</v>
      </c>
      <c r="C31" s="55">
        <v>87</v>
      </c>
      <c r="D31" s="55">
        <v>62</v>
      </c>
      <c r="E31" s="55">
        <v>30</v>
      </c>
      <c r="F31" s="55">
        <v>90</v>
      </c>
      <c r="G31" s="55">
        <v>75</v>
      </c>
      <c r="H31" s="55">
        <v>136</v>
      </c>
      <c r="I31" s="55">
        <v>58</v>
      </c>
      <c r="J31" s="55">
        <v>143</v>
      </c>
      <c r="K31" s="55">
        <v>82</v>
      </c>
      <c r="L31" s="55">
        <v>83</v>
      </c>
      <c r="O31" s="26">
        <f t="array" ref="O31:Z42">ABS(A31:L42-$AC$3:$AN$14)</f>
        <v>18</v>
      </c>
      <c r="P31" s="26">
        <v>46</v>
      </c>
      <c r="Q31" s="26">
        <v>45</v>
      </c>
      <c r="R31" s="26">
        <v>22</v>
      </c>
      <c r="S31" s="26">
        <v>37</v>
      </c>
      <c r="T31" s="26">
        <v>47</v>
      </c>
      <c r="U31" s="26">
        <v>17</v>
      </c>
      <c r="V31" s="26">
        <v>132</v>
      </c>
      <c r="W31" s="26">
        <v>32</v>
      </c>
      <c r="X31" s="26">
        <v>10</v>
      </c>
      <c r="Y31" s="26">
        <v>25</v>
      </c>
      <c r="Z31" s="26">
        <v>57</v>
      </c>
      <c r="AA31" s="52"/>
      <c r="AB31" s="52"/>
      <c r="AC31" s="55">
        <f>SUM(O213:Z224)</f>
        <v>5960</v>
      </c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</row>
    <row r="32" spans="1:40" x14ac:dyDescent="0.25">
      <c r="A32" s="55">
        <v>111</v>
      </c>
      <c r="B32" s="55">
        <v>23</v>
      </c>
      <c r="C32" s="55">
        <v>122</v>
      </c>
      <c r="D32" s="55">
        <v>97</v>
      </c>
      <c r="E32" s="55">
        <v>78</v>
      </c>
      <c r="F32" s="55">
        <v>67</v>
      </c>
      <c r="G32" s="55">
        <v>31</v>
      </c>
      <c r="H32" s="55">
        <v>110</v>
      </c>
      <c r="I32" s="55">
        <v>135</v>
      </c>
      <c r="J32" s="55">
        <v>48</v>
      </c>
      <c r="K32" s="55">
        <v>26</v>
      </c>
      <c r="L32" s="55">
        <v>10</v>
      </c>
      <c r="O32" s="26">
        <v>15</v>
      </c>
      <c r="P32" s="26">
        <v>2</v>
      </c>
      <c r="Q32" s="26">
        <v>102</v>
      </c>
      <c r="R32" s="26">
        <v>45</v>
      </c>
      <c r="S32" s="26">
        <v>5</v>
      </c>
      <c r="T32" s="26">
        <v>10</v>
      </c>
      <c r="U32" s="26">
        <v>24</v>
      </c>
      <c r="V32" s="26">
        <v>62</v>
      </c>
      <c r="W32" s="26">
        <v>39</v>
      </c>
      <c r="X32" s="26">
        <v>35</v>
      </c>
      <c r="Y32" s="26">
        <v>85</v>
      </c>
      <c r="Z32" s="26">
        <v>8</v>
      </c>
      <c r="AA32" s="52"/>
      <c r="AB32" s="52"/>
      <c r="AC32" s="55">
        <f>SUM(O227:Z238)</f>
        <v>6526</v>
      </c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</row>
    <row r="33" spans="1:40" x14ac:dyDescent="0.25">
      <c r="A33" s="55">
        <v>86</v>
      </c>
      <c r="B33" s="55">
        <v>59</v>
      </c>
      <c r="C33" s="55">
        <v>28</v>
      </c>
      <c r="D33" s="55">
        <v>4</v>
      </c>
      <c r="E33" s="55">
        <v>129</v>
      </c>
      <c r="F33" s="55">
        <v>63</v>
      </c>
      <c r="G33" s="55">
        <v>106</v>
      </c>
      <c r="H33" s="55">
        <v>15</v>
      </c>
      <c r="I33" s="55">
        <v>102</v>
      </c>
      <c r="J33" s="55">
        <v>77</v>
      </c>
      <c r="K33" s="55">
        <v>140</v>
      </c>
      <c r="L33" s="55">
        <v>49</v>
      </c>
      <c r="O33" s="26">
        <v>17</v>
      </c>
      <c r="P33" s="26">
        <v>51</v>
      </c>
      <c r="Q33" s="26">
        <v>0</v>
      </c>
      <c r="R33" s="26">
        <v>99</v>
      </c>
      <c r="S33" s="26">
        <v>16</v>
      </c>
      <c r="T33" s="26">
        <v>75</v>
      </c>
      <c r="U33" s="26">
        <v>52</v>
      </c>
      <c r="V33" s="26">
        <v>37</v>
      </c>
      <c r="W33" s="26">
        <v>99</v>
      </c>
      <c r="X33" s="26">
        <v>54</v>
      </c>
      <c r="Y33" s="26">
        <v>24</v>
      </c>
      <c r="Z33" s="26">
        <v>0</v>
      </c>
      <c r="AA33" s="52"/>
      <c r="AB33" s="52"/>
      <c r="AC33" s="55">
        <f>SUM(O241:Z252)</f>
        <v>6200</v>
      </c>
      <c r="AF33" s="52"/>
      <c r="AG33" s="52"/>
      <c r="AH33" s="52"/>
      <c r="AI33" s="52"/>
      <c r="AJ33" s="52"/>
      <c r="AK33" s="52"/>
      <c r="AL33" s="52"/>
      <c r="AM33" s="52"/>
      <c r="AN33" s="52"/>
    </row>
    <row r="34" spans="1:40" x14ac:dyDescent="0.25">
      <c r="A34" s="55">
        <v>124</v>
      </c>
      <c r="B34" s="55">
        <v>127</v>
      </c>
      <c r="C34" s="55">
        <v>69</v>
      </c>
      <c r="D34" s="55">
        <v>50</v>
      </c>
      <c r="E34" s="55">
        <v>18</v>
      </c>
      <c r="F34" s="55">
        <v>2</v>
      </c>
      <c r="G34" s="55">
        <v>105</v>
      </c>
      <c r="H34" s="55">
        <v>79</v>
      </c>
      <c r="I34" s="55">
        <v>36</v>
      </c>
      <c r="J34" s="55">
        <v>73</v>
      </c>
      <c r="K34" s="55">
        <v>44</v>
      </c>
      <c r="L34" s="55">
        <v>131</v>
      </c>
      <c r="O34" s="26">
        <v>62</v>
      </c>
      <c r="P34" s="26">
        <v>92</v>
      </c>
      <c r="Q34" s="26">
        <v>35</v>
      </c>
      <c r="R34" s="26">
        <v>11</v>
      </c>
      <c r="S34" s="26">
        <v>114</v>
      </c>
      <c r="T34" s="26">
        <v>98</v>
      </c>
      <c r="U34" s="26">
        <v>105</v>
      </c>
      <c r="V34" s="26">
        <v>43</v>
      </c>
      <c r="W34" s="26">
        <v>1</v>
      </c>
      <c r="X34" s="26">
        <v>2</v>
      </c>
      <c r="Y34" s="26">
        <v>53</v>
      </c>
      <c r="Z34" s="26">
        <v>6</v>
      </c>
      <c r="AA34" s="52"/>
      <c r="AB34" s="52"/>
      <c r="AC34" s="55">
        <f>SUM(O255:Z266)</f>
        <v>6180</v>
      </c>
      <c r="AE34" s="52"/>
      <c r="AF34" s="52"/>
      <c r="AG34" s="52"/>
      <c r="AH34" s="52"/>
      <c r="AI34" s="52"/>
      <c r="AJ34" s="52"/>
      <c r="AK34" s="52"/>
      <c r="AL34" s="52"/>
      <c r="AM34" s="52"/>
      <c r="AN34" s="52"/>
    </row>
    <row r="35" spans="1:40" x14ac:dyDescent="0.25">
      <c r="A35" s="55">
        <v>71</v>
      </c>
      <c r="B35" s="55">
        <v>100</v>
      </c>
      <c r="C35" s="55">
        <v>130</v>
      </c>
      <c r="D35" s="55">
        <v>45</v>
      </c>
      <c r="E35" s="55">
        <v>55</v>
      </c>
      <c r="F35" s="55">
        <v>20</v>
      </c>
      <c r="G35" s="55">
        <v>116</v>
      </c>
      <c r="H35" s="55">
        <v>51</v>
      </c>
      <c r="I35" s="55">
        <v>126</v>
      </c>
      <c r="J35" s="55">
        <v>6</v>
      </c>
      <c r="K35" s="55">
        <v>109</v>
      </c>
      <c r="L35" s="55">
        <v>29</v>
      </c>
      <c r="O35" s="26">
        <v>59</v>
      </c>
      <c r="P35" s="26">
        <v>31</v>
      </c>
      <c r="Q35" s="26">
        <v>74</v>
      </c>
      <c r="R35" s="26">
        <v>26</v>
      </c>
      <c r="S35" s="26">
        <v>14</v>
      </c>
      <c r="T35" s="26">
        <v>62</v>
      </c>
      <c r="U35" s="26">
        <v>5</v>
      </c>
      <c r="V35" s="26">
        <v>27</v>
      </c>
      <c r="W35" s="26">
        <v>110</v>
      </c>
      <c r="X35" s="26">
        <v>3</v>
      </c>
      <c r="Y35" s="26">
        <v>10</v>
      </c>
      <c r="Z35" s="26">
        <v>49</v>
      </c>
      <c r="AA35" s="52"/>
      <c r="AB35" s="52"/>
      <c r="AC35" s="55">
        <f>SUM(O269:Z280)</f>
        <v>6672</v>
      </c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</row>
    <row r="36" spans="1:40" x14ac:dyDescent="0.25">
      <c r="A36" s="55">
        <v>42</v>
      </c>
      <c r="B36" s="55">
        <v>89</v>
      </c>
      <c r="C36" s="55">
        <v>24</v>
      </c>
      <c r="D36" s="55">
        <v>134</v>
      </c>
      <c r="E36" s="55">
        <v>118</v>
      </c>
      <c r="F36" s="55">
        <v>121</v>
      </c>
      <c r="G36" s="55">
        <v>5</v>
      </c>
      <c r="H36" s="55">
        <v>39</v>
      </c>
      <c r="I36" s="55">
        <v>103</v>
      </c>
      <c r="J36" s="55">
        <v>52</v>
      </c>
      <c r="K36" s="55">
        <v>35</v>
      </c>
      <c r="L36" s="55">
        <v>96</v>
      </c>
      <c r="O36" s="26">
        <v>4</v>
      </c>
      <c r="P36" s="26">
        <v>23</v>
      </c>
      <c r="Q36" s="26">
        <v>105</v>
      </c>
      <c r="R36" s="26">
        <v>119</v>
      </c>
      <c r="S36" s="26">
        <v>110</v>
      </c>
      <c r="T36" s="26">
        <v>23</v>
      </c>
      <c r="U36" s="26">
        <v>24</v>
      </c>
      <c r="V36" s="26">
        <v>24</v>
      </c>
      <c r="W36" s="26">
        <v>10</v>
      </c>
      <c r="X36" s="26">
        <v>6</v>
      </c>
      <c r="Y36" s="26">
        <v>101</v>
      </c>
      <c r="Z36" s="26">
        <v>17</v>
      </c>
      <c r="AA36" s="52"/>
      <c r="AB36" s="52"/>
      <c r="AC36" s="55">
        <f>SUM(O283:Z294)</f>
        <v>6868</v>
      </c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</row>
    <row r="37" spans="1:40" x14ac:dyDescent="0.25">
      <c r="A37" s="55">
        <v>101</v>
      </c>
      <c r="B37" s="55">
        <v>54</v>
      </c>
      <c r="C37" s="55">
        <v>119</v>
      </c>
      <c r="D37" s="55">
        <v>9</v>
      </c>
      <c r="E37" s="55">
        <v>25</v>
      </c>
      <c r="F37" s="55">
        <v>22</v>
      </c>
      <c r="G37" s="55">
        <v>138</v>
      </c>
      <c r="H37" s="55">
        <v>104</v>
      </c>
      <c r="I37" s="55">
        <v>40</v>
      </c>
      <c r="J37" s="55">
        <v>91</v>
      </c>
      <c r="K37" s="55">
        <v>108</v>
      </c>
      <c r="L37" s="55">
        <v>47</v>
      </c>
      <c r="O37" s="26">
        <v>4</v>
      </c>
      <c r="P37" s="26">
        <v>23</v>
      </c>
      <c r="Q37" s="26">
        <v>105</v>
      </c>
      <c r="R37" s="26">
        <v>119</v>
      </c>
      <c r="S37" s="26">
        <v>110</v>
      </c>
      <c r="T37" s="26">
        <v>23</v>
      </c>
      <c r="U37" s="26">
        <v>24</v>
      </c>
      <c r="V37" s="26">
        <v>24</v>
      </c>
      <c r="W37" s="26">
        <v>10</v>
      </c>
      <c r="X37" s="26">
        <v>6</v>
      </c>
      <c r="Y37" s="26">
        <v>101</v>
      </c>
      <c r="Z37" s="26">
        <v>17</v>
      </c>
      <c r="AA37" s="52"/>
      <c r="AB37" s="52"/>
      <c r="AC37" s="55">
        <f>SUM(O297:Z308)</f>
        <v>0</v>
      </c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</row>
    <row r="38" spans="1:40" x14ac:dyDescent="0.25">
      <c r="A38" s="55">
        <v>72</v>
      </c>
      <c r="B38" s="55">
        <v>43</v>
      </c>
      <c r="C38" s="55">
        <v>13</v>
      </c>
      <c r="D38" s="55">
        <v>98</v>
      </c>
      <c r="E38" s="55">
        <v>88</v>
      </c>
      <c r="F38" s="55">
        <v>123</v>
      </c>
      <c r="G38" s="55">
        <v>27</v>
      </c>
      <c r="H38" s="55">
        <v>92</v>
      </c>
      <c r="I38" s="55">
        <v>17</v>
      </c>
      <c r="J38" s="55">
        <v>137</v>
      </c>
      <c r="K38" s="55">
        <v>34</v>
      </c>
      <c r="L38" s="55">
        <v>114</v>
      </c>
      <c r="O38" s="26">
        <v>59</v>
      </c>
      <c r="P38" s="26">
        <v>31</v>
      </c>
      <c r="Q38" s="26">
        <v>74</v>
      </c>
      <c r="R38" s="26">
        <v>26</v>
      </c>
      <c r="S38" s="26">
        <v>14</v>
      </c>
      <c r="T38" s="26">
        <v>62</v>
      </c>
      <c r="U38" s="26">
        <v>5</v>
      </c>
      <c r="V38" s="26">
        <v>27</v>
      </c>
      <c r="W38" s="26">
        <v>110</v>
      </c>
      <c r="X38" s="26">
        <v>3</v>
      </c>
      <c r="Y38" s="26">
        <v>10</v>
      </c>
      <c r="Z38" s="26">
        <v>49</v>
      </c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</row>
    <row r="39" spans="1:40" x14ac:dyDescent="0.25">
      <c r="A39" s="55">
        <v>19</v>
      </c>
      <c r="B39" s="55">
        <v>16</v>
      </c>
      <c r="C39" s="55">
        <v>74</v>
      </c>
      <c r="D39" s="55">
        <v>93</v>
      </c>
      <c r="E39" s="55">
        <v>125</v>
      </c>
      <c r="F39" s="55">
        <v>141</v>
      </c>
      <c r="G39" s="55">
        <v>38</v>
      </c>
      <c r="H39" s="55">
        <v>64</v>
      </c>
      <c r="I39" s="55">
        <v>107</v>
      </c>
      <c r="J39" s="55">
        <v>70</v>
      </c>
      <c r="K39" s="55">
        <v>99</v>
      </c>
      <c r="L39" s="55">
        <v>12</v>
      </c>
      <c r="O39" s="26">
        <v>62</v>
      </c>
      <c r="P39" s="26">
        <v>92</v>
      </c>
      <c r="Q39" s="26">
        <v>35</v>
      </c>
      <c r="R39" s="26">
        <v>11</v>
      </c>
      <c r="S39" s="26">
        <v>114</v>
      </c>
      <c r="T39" s="26">
        <v>98</v>
      </c>
      <c r="U39" s="26">
        <v>105</v>
      </c>
      <c r="V39" s="26">
        <v>43</v>
      </c>
      <c r="W39" s="26">
        <v>1</v>
      </c>
      <c r="X39" s="26">
        <v>2</v>
      </c>
      <c r="Y39" s="26">
        <v>53</v>
      </c>
      <c r="Z39" s="26">
        <v>6</v>
      </c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</row>
    <row r="40" spans="1:40" x14ac:dyDescent="0.25">
      <c r="A40" s="55">
        <v>57</v>
      </c>
      <c r="B40" s="55">
        <v>84</v>
      </c>
      <c r="C40" s="55">
        <v>115</v>
      </c>
      <c r="D40" s="55">
        <v>139</v>
      </c>
      <c r="E40" s="55">
        <v>14</v>
      </c>
      <c r="F40" s="55">
        <v>80</v>
      </c>
      <c r="G40" s="55">
        <v>37</v>
      </c>
      <c r="H40" s="55">
        <v>128</v>
      </c>
      <c r="I40" s="55">
        <v>41</v>
      </c>
      <c r="J40" s="55">
        <v>66</v>
      </c>
      <c r="K40" s="55">
        <v>3</v>
      </c>
      <c r="L40" s="55">
        <v>94</v>
      </c>
      <c r="O40" s="26">
        <v>17</v>
      </c>
      <c r="P40" s="26">
        <v>51</v>
      </c>
      <c r="Q40" s="26">
        <v>0</v>
      </c>
      <c r="R40" s="26">
        <v>99</v>
      </c>
      <c r="S40" s="26">
        <v>16</v>
      </c>
      <c r="T40" s="26">
        <v>75</v>
      </c>
      <c r="U40" s="26">
        <v>52</v>
      </c>
      <c r="V40" s="26">
        <v>37</v>
      </c>
      <c r="W40" s="26">
        <v>99</v>
      </c>
      <c r="X40" s="26">
        <v>54</v>
      </c>
      <c r="Y40" s="26">
        <v>24</v>
      </c>
      <c r="Z40" s="26">
        <v>0</v>
      </c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</row>
    <row r="41" spans="1:40" x14ac:dyDescent="0.25">
      <c r="A41" s="55">
        <v>32</v>
      </c>
      <c r="B41" s="55">
        <v>120</v>
      </c>
      <c r="C41" s="55">
        <v>21</v>
      </c>
      <c r="D41" s="55">
        <v>46</v>
      </c>
      <c r="E41" s="55">
        <v>65</v>
      </c>
      <c r="F41" s="55">
        <v>76</v>
      </c>
      <c r="G41" s="55">
        <v>112</v>
      </c>
      <c r="H41" s="55">
        <v>33</v>
      </c>
      <c r="I41" s="55">
        <v>8</v>
      </c>
      <c r="J41" s="55">
        <v>95</v>
      </c>
      <c r="K41" s="55">
        <v>117</v>
      </c>
      <c r="L41" s="55">
        <v>133</v>
      </c>
      <c r="O41" s="26">
        <v>15</v>
      </c>
      <c r="P41" s="26">
        <v>2</v>
      </c>
      <c r="Q41" s="26">
        <v>102</v>
      </c>
      <c r="R41" s="26">
        <v>45</v>
      </c>
      <c r="S41" s="26">
        <v>5</v>
      </c>
      <c r="T41" s="26">
        <v>10</v>
      </c>
      <c r="U41" s="26">
        <v>24</v>
      </c>
      <c r="V41" s="26">
        <v>62</v>
      </c>
      <c r="W41" s="26">
        <v>39</v>
      </c>
      <c r="X41" s="26">
        <v>35</v>
      </c>
      <c r="Y41" s="26">
        <v>85</v>
      </c>
      <c r="Z41" s="26">
        <v>8</v>
      </c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</row>
    <row r="42" spans="1:40" x14ac:dyDescent="0.25">
      <c r="A42" s="55">
        <v>142</v>
      </c>
      <c r="B42" s="55">
        <v>132</v>
      </c>
      <c r="C42" s="55">
        <v>56</v>
      </c>
      <c r="D42" s="55">
        <v>81</v>
      </c>
      <c r="E42" s="55">
        <v>113</v>
      </c>
      <c r="F42" s="55">
        <v>53</v>
      </c>
      <c r="G42" s="55">
        <v>68</v>
      </c>
      <c r="H42" s="55">
        <v>7</v>
      </c>
      <c r="I42" s="55">
        <v>85</v>
      </c>
      <c r="J42" s="55">
        <v>0</v>
      </c>
      <c r="K42" s="55">
        <v>61</v>
      </c>
      <c r="L42" s="55">
        <v>60</v>
      </c>
      <c r="O42" s="26">
        <v>18</v>
      </c>
      <c r="P42" s="26">
        <v>46</v>
      </c>
      <c r="Q42" s="26">
        <v>45</v>
      </c>
      <c r="R42" s="26">
        <v>22</v>
      </c>
      <c r="S42" s="26">
        <v>37</v>
      </c>
      <c r="T42" s="26">
        <v>47</v>
      </c>
      <c r="U42" s="26">
        <v>17</v>
      </c>
      <c r="V42" s="26">
        <v>132</v>
      </c>
      <c r="W42" s="26">
        <v>32</v>
      </c>
      <c r="X42" s="26">
        <v>10</v>
      </c>
      <c r="Y42" s="26">
        <v>25</v>
      </c>
      <c r="Z42" s="26">
        <v>57</v>
      </c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</row>
    <row r="43" spans="1:40" x14ac:dyDescent="0.25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</row>
    <row r="44" spans="1:40" x14ac:dyDescent="0.25">
      <c r="A44" s="67" t="s">
        <v>7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AA44" s="52"/>
      <c r="AB44" s="52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</row>
    <row r="45" spans="1:40" x14ac:dyDescent="0.25">
      <c r="A45" s="55">
        <v>1</v>
      </c>
      <c r="B45" s="55">
        <v>11</v>
      </c>
      <c r="C45" s="55">
        <v>87</v>
      </c>
      <c r="D45" s="55">
        <v>83</v>
      </c>
      <c r="E45" s="55">
        <v>143</v>
      </c>
      <c r="F45" s="55">
        <v>136</v>
      </c>
      <c r="G45" s="55">
        <v>58</v>
      </c>
      <c r="H45" s="55">
        <v>82</v>
      </c>
      <c r="I45" s="55">
        <v>90</v>
      </c>
      <c r="J45" s="55">
        <v>30</v>
      </c>
      <c r="K45" s="55">
        <v>75</v>
      </c>
      <c r="L45" s="55">
        <v>62</v>
      </c>
      <c r="O45" s="26">
        <f t="array" ref="O45:Z56">ABS(A45:L56-$AC$3:$AN$14)</f>
        <v>18</v>
      </c>
      <c r="P45" s="26">
        <v>46</v>
      </c>
      <c r="Q45" s="26">
        <v>45</v>
      </c>
      <c r="R45" s="26">
        <v>1</v>
      </c>
      <c r="S45" s="26">
        <v>76</v>
      </c>
      <c r="T45" s="26">
        <v>1</v>
      </c>
      <c r="U45" s="26">
        <v>34</v>
      </c>
      <c r="V45" s="26">
        <v>78</v>
      </c>
      <c r="W45" s="26">
        <v>0</v>
      </c>
      <c r="X45" s="26">
        <v>103</v>
      </c>
      <c r="Y45" s="26">
        <v>32</v>
      </c>
      <c r="Z45" s="26">
        <v>36</v>
      </c>
      <c r="AA45" s="52"/>
      <c r="AB45" s="52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</row>
    <row r="46" spans="1:40" x14ac:dyDescent="0.25">
      <c r="A46" s="55">
        <v>111</v>
      </c>
      <c r="B46" s="55">
        <v>23</v>
      </c>
      <c r="C46" s="55">
        <v>122</v>
      </c>
      <c r="D46" s="55">
        <v>10</v>
      </c>
      <c r="E46" s="55">
        <v>48</v>
      </c>
      <c r="F46" s="55">
        <v>110</v>
      </c>
      <c r="G46" s="55">
        <v>135</v>
      </c>
      <c r="H46" s="55">
        <v>26</v>
      </c>
      <c r="I46" s="55">
        <v>67</v>
      </c>
      <c r="J46" s="55">
        <v>78</v>
      </c>
      <c r="K46" s="55">
        <v>31</v>
      </c>
      <c r="L46" s="55">
        <v>97</v>
      </c>
      <c r="O46" s="26">
        <v>15</v>
      </c>
      <c r="P46" s="26">
        <v>2</v>
      </c>
      <c r="Q46" s="26">
        <v>102</v>
      </c>
      <c r="R46" s="26">
        <v>132</v>
      </c>
      <c r="S46" s="26">
        <v>25</v>
      </c>
      <c r="T46" s="26">
        <v>33</v>
      </c>
      <c r="U46" s="26">
        <v>80</v>
      </c>
      <c r="V46" s="26">
        <v>22</v>
      </c>
      <c r="W46" s="26">
        <v>29</v>
      </c>
      <c r="X46" s="26">
        <v>5</v>
      </c>
      <c r="Y46" s="26">
        <v>80</v>
      </c>
      <c r="Z46" s="26">
        <v>95</v>
      </c>
      <c r="AA46" s="52"/>
      <c r="AB46" s="52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</row>
    <row r="47" spans="1:40" x14ac:dyDescent="0.25">
      <c r="A47" s="55">
        <v>86</v>
      </c>
      <c r="B47" s="55">
        <v>59</v>
      </c>
      <c r="C47" s="55">
        <v>28</v>
      </c>
      <c r="D47" s="55">
        <v>49</v>
      </c>
      <c r="E47" s="55">
        <v>77</v>
      </c>
      <c r="F47" s="55">
        <v>15</v>
      </c>
      <c r="G47" s="55">
        <v>102</v>
      </c>
      <c r="H47" s="55">
        <v>140</v>
      </c>
      <c r="I47" s="55">
        <v>63</v>
      </c>
      <c r="J47" s="55">
        <v>129</v>
      </c>
      <c r="K47" s="55">
        <v>106</v>
      </c>
      <c r="L47" s="55">
        <v>4</v>
      </c>
      <c r="O47" s="26">
        <v>17</v>
      </c>
      <c r="P47" s="26">
        <v>51</v>
      </c>
      <c r="Q47" s="26">
        <v>0</v>
      </c>
      <c r="R47" s="26">
        <v>54</v>
      </c>
      <c r="S47" s="26">
        <v>36</v>
      </c>
      <c r="T47" s="26">
        <v>123</v>
      </c>
      <c r="U47" s="26">
        <v>48</v>
      </c>
      <c r="V47" s="26">
        <v>88</v>
      </c>
      <c r="W47" s="26">
        <v>60</v>
      </c>
      <c r="X47" s="26">
        <v>106</v>
      </c>
      <c r="Y47" s="26">
        <v>10</v>
      </c>
      <c r="Z47" s="26">
        <v>45</v>
      </c>
      <c r="AA47" s="52"/>
      <c r="AB47" s="52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</row>
    <row r="48" spans="1:40" x14ac:dyDescent="0.25">
      <c r="A48" s="55">
        <v>142</v>
      </c>
      <c r="B48" s="55">
        <v>132</v>
      </c>
      <c r="C48" s="55">
        <v>56</v>
      </c>
      <c r="D48" s="55">
        <v>60</v>
      </c>
      <c r="E48" s="55">
        <v>0</v>
      </c>
      <c r="F48" s="55">
        <v>7</v>
      </c>
      <c r="G48" s="55">
        <v>85</v>
      </c>
      <c r="H48" s="55">
        <v>61</v>
      </c>
      <c r="I48" s="55">
        <v>53</v>
      </c>
      <c r="J48" s="55">
        <v>113</v>
      </c>
      <c r="K48" s="55">
        <v>68</v>
      </c>
      <c r="L48" s="55">
        <v>81</v>
      </c>
      <c r="O48" s="26">
        <v>80</v>
      </c>
      <c r="P48" s="26">
        <v>97</v>
      </c>
      <c r="Q48" s="26">
        <v>22</v>
      </c>
      <c r="R48" s="26">
        <v>21</v>
      </c>
      <c r="S48" s="26">
        <v>132</v>
      </c>
      <c r="T48" s="26">
        <v>93</v>
      </c>
      <c r="U48" s="26">
        <v>85</v>
      </c>
      <c r="V48" s="26">
        <v>61</v>
      </c>
      <c r="W48" s="26">
        <v>16</v>
      </c>
      <c r="X48" s="26">
        <v>38</v>
      </c>
      <c r="Y48" s="26">
        <v>29</v>
      </c>
      <c r="Z48" s="26">
        <v>44</v>
      </c>
      <c r="AA48" s="52"/>
      <c r="AB48" s="26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</row>
    <row r="49" spans="1:40" x14ac:dyDescent="0.25">
      <c r="A49" s="55">
        <v>57</v>
      </c>
      <c r="B49" s="55">
        <v>84</v>
      </c>
      <c r="C49" s="55">
        <v>115</v>
      </c>
      <c r="D49" s="55">
        <v>94</v>
      </c>
      <c r="E49" s="55">
        <v>66</v>
      </c>
      <c r="F49" s="55">
        <v>128</v>
      </c>
      <c r="G49" s="55">
        <v>41</v>
      </c>
      <c r="H49" s="55">
        <v>3</v>
      </c>
      <c r="I49" s="55">
        <v>80</v>
      </c>
      <c r="J49" s="55">
        <v>14</v>
      </c>
      <c r="K49" s="55">
        <v>37</v>
      </c>
      <c r="L49" s="55">
        <v>139</v>
      </c>
      <c r="O49" s="26">
        <v>73</v>
      </c>
      <c r="P49" s="26">
        <v>47</v>
      </c>
      <c r="Q49" s="26">
        <v>59</v>
      </c>
      <c r="R49" s="26">
        <v>23</v>
      </c>
      <c r="S49" s="26">
        <v>25</v>
      </c>
      <c r="T49" s="26">
        <v>46</v>
      </c>
      <c r="U49" s="26">
        <v>80</v>
      </c>
      <c r="V49" s="26">
        <v>21</v>
      </c>
      <c r="W49" s="26">
        <v>64</v>
      </c>
      <c r="X49" s="26">
        <v>5</v>
      </c>
      <c r="Y49" s="26">
        <v>62</v>
      </c>
      <c r="Z49" s="26">
        <v>61</v>
      </c>
      <c r="AA49" s="52"/>
      <c r="AB49" s="26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</row>
    <row r="50" spans="1:40" x14ac:dyDescent="0.25">
      <c r="A50" s="55">
        <v>72</v>
      </c>
      <c r="B50" s="55">
        <v>43</v>
      </c>
      <c r="C50" s="55">
        <v>13</v>
      </c>
      <c r="D50" s="55">
        <v>114</v>
      </c>
      <c r="E50" s="55">
        <v>137</v>
      </c>
      <c r="F50" s="55">
        <v>92</v>
      </c>
      <c r="G50" s="55">
        <v>17</v>
      </c>
      <c r="H50" s="55">
        <v>34</v>
      </c>
      <c r="I50" s="55">
        <v>123</v>
      </c>
      <c r="J50" s="55">
        <v>88</v>
      </c>
      <c r="K50" s="55">
        <v>27</v>
      </c>
      <c r="L50" s="55">
        <v>98</v>
      </c>
      <c r="O50" s="26">
        <v>34</v>
      </c>
      <c r="P50" s="26">
        <v>69</v>
      </c>
      <c r="Q50" s="26">
        <v>116</v>
      </c>
      <c r="R50" s="26">
        <v>99</v>
      </c>
      <c r="S50" s="26">
        <v>129</v>
      </c>
      <c r="T50" s="26">
        <v>6</v>
      </c>
      <c r="U50" s="26">
        <v>12</v>
      </c>
      <c r="V50" s="26">
        <v>29</v>
      </c>
      <c r="W50" s="26">
        <v>30</v>
      </c>
      <c r="X50" s="26">
        <v>30</v>
      </c>
      <c r="Y50" s="26">
        <v>109</v>
      </c>
      <c r="Z50" s="26">
        <v>19</v>
      </c>
      <c r="AA50" s="52"/>
      <c r="AB50" s="26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</row>
    <row r="51" spans="1:40" x14ac:dyDescent="0.25">
      <c r="A51" s="55">
        <v>19</v>
      </c>
      <c r="B51" s="55">
        <v>16</v>
      </c>
      <c r="C51" s="55">
        <v>74</v>
      </c>
      <c r="D51" s="55">
        <v>12</v>
      </c>
      <c r="E51" s="55">
        <v>70</v>
      </c>
      <c r="F51" s="55">
        <v>64</v>
      </c>
      <c r="G51" s="55">
        <v>107</v>
      </c>
      <c r="H51" s="55">
        <v>99</v>
      </c>
      <c r="I51" s="55">
        <v>141</v>
      </c>
      <c r="J51" s="55">
        <v>125</v>
      </c>
      <c r="K51" s="55">
        <v>38</v>
      </c>
      <c r="L51" s="55">
        <v>93</v>
      </c>
      <c r="O51" s="26">
        <v>86</v>
      </c>
      <c r="P51" s="26">
        <v>15</v>
      </c>
      <c r="Q51" s="26">
        <v>60</v>
      </c>
      <c r="R51" s="26">
        <v>116</v>
      </c>
      <c r="S51" s="26">
        <v>65</v>
      </c>
      <c r="T51" s="26">
        <v>19</v>
      </c>
      <c r="U51" s="26">
        <v>7</v>
      </c>
      <c r="V51" s="26">
        <v>19</v>
      </c>
      <c r="W51" s="26">
        <v>91</v>
      </c>
      <c r="X51" s="26">
        <v>40</v>
      </c>
      <c r="Y51" s="26">
        <v>31</v>
      </c>
      <c r="Z51" s="26">
        <v>29</v>
      </c>
      <c r="AA51" s="52"/>
      <c r="AB51" s="26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</row>
    <row r="52" spans="1:40" x14ac:dyDescent="0.25">
      <c r="A52" s="55">
        <v>32</v>
      </c>
      <c r="B52" s="55">
        <v>120</v>
      </c>
      <c r="C52" s="55">
        <v>21</v>
      </c>
      <c r="D52" s="55">
        <v>133</v>
      </c>
      <c r="E52" s="55">
        <v>95</v>
      </c>
      <c r="F52" s="55">
        <v>33</v>
      </c>
      <c r="G52" s="55">
        <v>8</v>
      </c>
      <c r="H52" s="55">
        <v>117</v>
      </c>
      <c r="I52" s="55">
        <v>76</v>
      </c>
      <c r="J52" s="55">
        <v>65</v>
      </c>
      <c r="K52" s="55">
        <v>112</v>
      </c>
      <c r="L52" s="55">
        <v>46</v>
      </c>
      <c r="O52" s="26">
        <v>19</v>
      </c>
      <c r="P52" s="26">
        <v>108</v>
      </c>
      <c r="Q52" s="26">
        <v>66</v>
      </c>
      <c r="R52" s="26">
        <v>61</v>
      </c>
      <c r="S52" s="26">
        <v>7</v>
      </c>
      <c r="T52" s="26">
        <v>28</v>
      </c>
      <c r="U52" s="26">
        <v>14</v>
      </c>
      <c r="V52" s="26">
        <v>2</v>
      </c>
      <c r="W52" s="26">
        <v>51</v>
      </c>
      <c r="X52" s="26">
        <v>69</v>
      </c>
      <c r="Y52" s="26">
        <v>68</v>
      </c>
      <c r="Z52" s="26">
        <v>19</v>
      </c>
      <c r="AA52" s="52"/>
      <c r="AB52" s="26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</row>
    <row r="53" spans="1:40" x14ac:dyDescent="0.25">
      <c r="A53" s="55">
        <v>42</v>
      </c>
      <c r="B53" s="55">
        <v>89</v>
      </c>
      <c r="C53" s="55">
        <v>24</v>
      </c>
      <c r="D53" s="55">
        <v>96</v>
      </c>
      <c r="E53" s="55">
        <v>52</v>
      </c>
      <c r="F53" s="55">
        <v>39</v>
      </c>
      <c r="G53" s="55">
        <v>103</v>
      </c>
      <c r="H53" s="55">
        <v>35</v>
      </c>
      <c r="I53" s="55">
        <v>121</v>
      </c>
      <c r="J53" s="55">
        <v>118</v>
      </c>
      <c r="K53" s="55">
        <v>5</v>
      </c>
      <c r="L53" s="55">
        <v>134</v>
      </c>
      <c r="O53" s="26">
        <v>39</v>
      </c>
      <c r="P53" s="26">
        <v>19</v>
      </c>
      <c r="Q53" s="26">
        <v>85</v>
      </c>
      <c r="R53" s="26">
        <v>8</v>
      </c>
      <c r="S53" s="26">
        <v>41</v>
      </c>
      <c r="T53" s="26">
        <v>4</v>
      </c>
      <c r="U53" s="26">
        <v>40</v>
      </c>
      <c r="V53" s="26">
        <v>14</v>
      </c>
      <c r="W53" s="26">
        <v>15</v>
      </c>
      <c r="X53" s="26">
        <v>50</v>
      </c>
      <c r="Y53" s="26">
        <v>41</v>
      </c>
      <c r="Z53" s="26">
        <v>116</v>
      </c>
      <c r="AA53" s="52"/>
      <c r="AB53" s="26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</row>
    <row r="54" spans="1:40" x14ac:dyDescent="0.25">
      <c r="A54" s="55">
        <v>71</v>
      </c>
      <c r="B54" s="55">
        <v>100</v>
      </c>
      <c r="C54" s="55">
        <v>130</v>
      </c>
      <c r="D54" s="55">
        <v>29</v>
      </c>
      <c r="E54" s="55">
        <v>6</v>
      </c>
      <c r="F54" s="55">
        <v>51</v>
      </c>
      <c r="G54" s="55">
        <v>126</v>
      </c>
      <c r="H54" s="55">
        <v>109</v>
      </c>
      <c r="I54" s="55">
        <v>20</v>
      </c>
      <c r="J54" s="55">
        <v>55</v>
      </c>
      <c r="K54" s="55">
        <v>116</v>
      </c>
      <c r="L54" s="55">
        <v>45</v>
      </c>
      <c r="O54" s="26">
        <v>3</v>
      </c>
      <c r="P54" s="26">
        <v>67</v>
      </c>
      <c r="Q54" s="26">
        <v>15</v>
      </c>
      <c r="R54" s="26">
        <v>11</v>
      </c>
      <c r="S54" s="26">
        <v>24</v>
      </c>
      <c r="T54" s="26">
        <v>46</v>
      </c>
      <c r="U54" s="26">
        <v>37</v>
      </c>
      <c r="V54" s="26">
        <v>18</v>
      </c>
      <c r="W54" s="26">
        <v>120</v>
      </c>
      <c r="X54" s="26">
        <v>65</v>
      </c>
      <c r="Y54" s="26">
        <v>89</v>
      </c>
      <c r="Z54" s="26">
        <v>49</v>
      </c>
      <c r="AA54" s="52"/>
      <c r="AB54" s="26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</row>
    <row r="55" spans="1:40" x14ac:dyDescent="0.25">
      <c r="A55" s="55">
        <v>101</v>
      </c>
      <c r="B55" s="55">
        <v>54</v>
      </c>
      <c r="C55" s="55">
        <v>119</v>
      </c>
      <c r="D55" s="55">
        <v>47</v>
      </c>
      <c r="E55" s="55">
        <v>91</v>
      </c>
      <c r="F55" s="55">
        <v>104</v>
      </c>
      <c r="G55" s="55">
        <v>40</v>
      </c>
      <c r="H55" s="55">
        <v>108</v>
      </c>
      <c r="I55" s="55">
        <v>22</v>
      </c>
      <c r="J55" s="55">
        <v>25</v>
      </c>
      <c r="K55" s="55">
        <v>138</v>
      </c>
      <c r="L55" s="55">
        <v>9</v>
      </c>
      <c r="O55" s="26">
        <v>84</v>
      </c>
      <c r="P55" s="26">
        <v>64</v>
      </c>
      <c r="Q55" s="26">
        <v>4</v>
      </c>
      <c r="R55" s="26">
        <v>46</v>
      </c>
      <c r="S55" s="26">
        <v>21</v>
      </c>
      <c r="T55" s="26">
        <v>38</v>
      </c>
      <c r="U55" s="26">
        <v>48</v>
      </c>
      <c r="V55" s="26">
        <v>13</v>
      </c>
      <c r="W55" s="26">
        <v>25</v>
      </c>
      <c r="X55" s="26">
        <v>35</v>
      </c>
      <c r="Y55" s="26">
        <v>106</v>
      </c>
      <c r="Z55" s="26">
        <v>132</v>
      </c>
      <c r="AA55" s="52"/>
      <c r="AB55" s="26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</row>
    <row r="56" spans="1:40" x14ac:dyDescent="0.25">
      <c r="A56" s="55">
        <v>124</v>
      </c>
      <c r="B56" s="55">
        <v>127</v>
      </c>
      <c r="C56" s="55">
        <v>69</v>
      </c>
      <c r="D56" s="55">
        <v>131</v>
      </c>
      <c r="E56" s="55">
        <v>73</v>
      </c>
      <c r="F56" s="55">
        <v>79</v>
      </c>
      <c r="G56" s="55">
        <v>36</v>
      </c>
      <c r="H56" s="55">
        <v>44</v>
      </c>
      <c r="I56" s="55">
        <v>2</v>
      </c>
      <c r="J56" s="55">
        <v>18</v>
      </c>
      <c r="K56" s="55">
        <v>105</v>
      </c>
      <c r="L56" s="55">
        <v>50</v>
      </c>
      <c r="O56" s="26">
        <v>0</v>
      </c>
      <c r="P56" s="26">
        <v>41</v>
      </c>
      <c r="Q56" s="26">
        <v>32</v>
      </c>
      <c r="R56" s="26">
        <v>72</v>
      </c>
      <c r="S56" s="26">
        <v>3</v>
      </c>
      <c r="T56" s="26">
        <v>73</v>
      </c>
      <c r="U56" s="26">
        <v>15</v>
      </c>
      <c r="V56" s="26">
        <v>95</v>
      </c>
      <c r="W56" s="26">
        <v>51</v>
      </c>
      <c r="X56" s="26">
        <v>8</v>
      </c>
      <c r="Y56" s="26">
        <v>69</v>
      </c>
      <c r="Z56" s="26">
        <v>67</v>
      </c>
      <c r="AA56" s="52"/>
      <c r="AB56" s="26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</row>
    <row r="57" spans="1:40" x14ac:dyDescent="0.25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AA57" s="52"/>
      <c r="AB57" s="26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</row>
    <row r="58" spans="1:40" x14ac:dyDescent="0.25">
      <c r="A58" s="67" t="s">
        <v>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AA58" s="52"/>
      <c r="AB58" s="26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</row>
    <row r="59" spans="1:40" x14ac:dyDescent="0.25">
      <c r="A59" s="55">
        <v>2</v>
      </c>
      <c r="B59" s="55">
        <v>39</v>
      </c>
      <c r="C59" s="55">
        <v>95</v>
      </c>
      <c r="D59" s="55">
        <v>10</v>
      </c>
      <c r="E59" s="55">
        <v>62</v>
      </c>
      <c r="F59" s="55">
        <v>79</v>
      </c>
      <c r="G59" s="55">
        <v>64</v>
      </c>
      <c r="H59" s="55">
        <v>81</v>
      </c>
      <c r="I59" s="55">
        <v>133</v>
      </c>
      <c r="J59" s="55">
        <v>48</v>
      </c>
      <c r="K59" s="55">
        <v>104</v>
      </c>
      <c r="L59" s="55">
        <v>141</v>
      </c>
      <c r="O59" s="26">
        <f t="array" ref="O59:Z70">ABS(A59:L70-$AC$3:$AN$14)</f>
        <v>17</v>
      </c>
      <c r="P59" s="26">
        <v>18</v>
      </c>
      <c r="Q59" s="26">
        <v>53</v>
      </c>
      <c r="R59" s="26">
        <v>74</v>
      </c>
      <c r="S59" s="26">
        <v>5</v>
      </c>
      <c r="T59" s="26">
        <v>58</v>
      </c>
      <c r="U59" s="26">
        <v>28</v>
      </c>
      <c r="V59" s="26">
        <v>77</v>
      </c>
      <c r="W59" s="26">
        <v>43</v>
      </c>
      <c r="X59" s="26">
        <v>85</v>
      </c>
      <c r="Y59" s="26">
        <v>3</v>
      </c>
      <c r="Z59" s="26">
        <v>115</v>
      </c>
      <c r="AA59" s="52"/>
      <c r="AB59" s="26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</row>
    <row r="60" spans="1:40" x14ac:dyDescent="0.25">
      <c r="A60" s="55">
        <v>96</v>
      </c>
      <c r="B60" s="55">
        <v>16</v>
      </c>
      <c r="C60" s="55">
        <v>19</v>
      </c>
      <c r="D60" s="55">
        <v>56</v>
      </c>
      <c r="E60" s="55">
        <v>77</v>
      </c>
      <c r="F60" s="55">
        <v>132</v>
      </c>
      <c r="G60" s="55">
        <v>11</v>
      </c>
      <c r="H60" s="55">
        <v>66</v>
      </c>
      <c r="I60" s="55">
        <v>87</v>
      </c>
      <c r="J60" s="55">
        <v>124</v>
      </c>
      <c r="K60" s="55">
        <v>127</v>
      </c>
      <c r="L60" s="55">
        <v>47</v>
      </c>
      <c r="O60" s="26">
        <v>30</v>
      </c>
      <c r="P60" s="26">
        <v>9</v>
      </c>
      <c r="Q60" s="26">
        <v>1</v>
      </c>
      <c r="R60" s="26">
        <v>86</v>
      </c>
      <c r="S60" s="26">
        <v>4</v>
      </c>
      <c r="T60" s="26">
        <v>55</v>
      </c>
      <c r="U60" s="26">
        <v>44</v>
      </c>
      <c r="V60" s="26">
        <v>18</v>
      </c>
      <c r="W60" s="26">
        <v>9</v>
      </c>
      <c r="X60" s="26">
        <v>41</v>
      </c>
      <c r="Y60" s="26">
        <v>16</v>
      </c>
      <c r="Z60" s="26">
        <v>45</v>
      </c>
      <c r="AA60" s="52"/>
      <c r="AB60" s="52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</row>
    <row r="61" spans="1:40" x14ac:dyDescent="0.25">
      <c r="A61" s="55">
        <v>108</v>
      </c>
      <c r="B61" s="55">
        <v>112</v>
      </c>
      <c r="C61" s="55">
        <v>34</v>
      </c>
      <c r="D61" s="55">
        <v>101</v>
      </c>
      <c r="E61" s="55">
        <v>18</v>
      </c>
      <c r="F61" s="55">
        <v>24</v>
      </c>
      <c r="G61" s="55">
        <v>119</v>
      </c>
      <c r="H61" s="55">
        <v>125</v>
      </c>
      <c r="I61" s="55">
        <v>42</v>
      </c>
      <c r="J61" s="55">
        <v>109</v>
      </c>
      <c r="K61" s="55">
        <v>31</v>
      </c>
      <c r="L61" s="55">
        <v>35</v>
      </c>
      <c r="O61" s="26">
        <v>39</v>
      </c>
      <c r="P61" s="26">
        <v>2</v>
      </c>
      <c r="Q61" s="26">
        <v>6</v>
      </c>
      <c r="R61" s="26">
        <v>2</v>
      </c>
      <c r="S61" s="26">
        <v>95</v>
      </c>
      <c r="T61" s="26">
        <v>114</v>
      </c>
      <c r="U61" s="26">
        <v>65</v>
      </c>
      <c r="V61" s="26">
        <v>73</v>
      </c>
      <c r="W61" s="26">
        <v>39</v>
      </c>
      <c r="X61" s="26">
        <v>86</v>
      </c>
      <c r="Y61" s="26">
        <v>85</v>
      </c>
      <c r="Z61" s="26">
        <v>14</v>
      </c>
      <c r="AA61" s="52"/>
      <c r="AB61" s="52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</row>
    <row r="62" spans="1:40" x14ac:dyDescent="0.25">
      <c r="A62" s="55">
        <v>103</v>
      </c>
      <c r="B62" s="55">
        <v>99</v>
      </c>
      <c r="C62" s="55">
        <v>123</v>
      </c>
      <c r="D62" s="55">
        <v>43</v>
      </c>
      <c r="E62" s="55">
        <v>0</v>
      </c>
      <c r="F62" s="55">
        <v>65</v>
      </c>
      <c r="G62" s="55">
        <v>78</v>
      </c>
      <c r="H62" s="55">
        <v>143</v>
      </c>
      <c r="I62" s="55">
        <v>100</v>
      </c>
      <c r="J62" s="55">
        <v>20</v>
      </c>
      <c r="K62" s="55">
        <v>44</v>
      </c>
      <c r="L62" s="55">
        <v>40</v>
      </c>
      <c r="O62" s="26">
        <v>41</v>
      </c>
      <c r="P62" s="26">
        <v>64</v>
      </c>
      <c r="Q62" s="26">
        <v>89</v>
      </c>
      <c r="R62" s="26">
        <v>4</v>
      </c>
      <c r="S62" s="26">
        <v>132</v>
      </c>
      <c r="T62" s="26">
        <v>35</v>
      </c>
      <c r="U62" s="26">
        <v>78</v>
      </c>
      <c r="V62" s="26">
        <v>21</v>
      </c>
      <c r="W62" s="26">
        <v>63</v>
      </c>
      <c r="X62" s="26">
        <v>55</v>
      </c>
      <c r="Y62" s="26">
        <v>53</v>
      </c>
      <c r="Z62" s="26">
        <v>85</v>
      </c>
      <c r="AA62" s="52"/>
      <c r="AB62" s="52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</row>
    <row r="63" spans="1:40" x14ac:dyDescent="0.25">
      <c r="A63" s="55">
        <v>55</v>
      </c>
      <c r="B63" s="55">
        <v>50</v>
      </c>
      <c r="C63" s="55">
        <v>137</v>
      </c>
      <c r="D63" s="55">
        <v>118</v>
      </c>
      <c r="E63" s="55">
        <v>57</v>
      </c>
      <c r="F63" s="55">
        <v>17</v>
      </c>
      <c r="G63" s="55">
        <v>126</v>
      </c>
      <c r="H63" s="55">
        <v>86</v>
      </c>
      <c r="I63" s="55">
        <v>25</v>
      </c>
      <c r="J63" s="55">
        <v>6</v>
      </c>
      <c r="K63" s="55">
        <v>93</v>
      </c>
      <c r="L63" s="55">
        <v>88</v>
      </c>
      <c r="O63" s="26">
        <v>75</v>
      </c>
      <c r="P63" s="26">
        <v>81</v>
      </c>
      <c r="Q63" s="26">
        <v>81</v>
      </c>
      <c r="R63" s="26">
        <v>47</v>
      </c>
      <c r="S63" s="26">
        <v>16</v>
      </c>
      <c r="T63" s="26">
        <v>65</v>
      </c>
      <c r="U63" s="26">
        <v>5</v>
      </c>
      <c r="V63" s="26">
        <v>62</v>
      </c>
      <c r="W63" s="26">
        <v>9</v>
      </c>
      <c r="X63" s="26">
        <v>3</v>
      </c>
      <c r="Y63" s="26">
        <v>6</v>
      </c>
      <c r="Z63" s="26">
        <v>10</v>
      </c>
      <c r="AA63" s="52"/>
      <c r="AB63" s="52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</row>
    <row r="64" spans="1:40" x14ac:dyDescent="0.25">
      <c r="A64" s="55">
        <v>45</v>
      </c>
      <c r="B64" s="55">
        <v>23</v>
      </c>
      <c r="C64" s="55">
        <v>106</v>
      </c>
      <c r="D64" s="55">
        <v>32</v>
      </c>
      <c r="E64" s="55">
        <v>139</v>
      </c>
      <c r="F64" s="55">
        <v>74</v>
      </c>
      <c r="G64" s="55">
        <v>69</v>
      </c>
      <c r="H64" s="55">
        <v>4</v>
      </c>
      <c r="I64" s="55">
        <v>111</v>
      </c>
      <c r="J64" s="55">
        <v>37</v>
      </c>
      <c r="K64" s="55">
        <v>120</v>
      </c>
      <c r="L64" s="55">
        <v>98</v>
      </c>
      <c r="O64" s="26">
        <v>7</v>
      </c>
      <c r="P64" s="26">
        <v>89</v>
      </c>
      <c r="Q64" s="26">
        <v>23</v>
      </c>
      <c r="R64" s="26">
        <v>17</v>
      </c>
      <c r="S64" s="26">
        <v>131</v>
      </c>
      <c r="T64" s="26">
        <v>24</v>
      </c>
      <c r="U64" s="26">
        <v>40</v>
      </c>
      <c r="V64" s="26">
        <v>59</v>
      </c>
      <c r="W64" s="26">
        <v>18</v>
      </c>
      <c r="X64" s="26">
        <v>21</v>
      </c>
      <c r="Y64" s="26">
        <v>16</v>
      </c>
      <c r="Z64" s="26">
        <v>19</v>
      </c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/>
    </row>
    <row r="65" spans="1:40" x14ac:dyDescent="0.25">
      <c r="A65" s="55">
        <v>122</v>
      </c>
      <c r="B65" s="55">
        <v>138</v>
      </c>
      <c r="C65" s="55">
        <v>105</v>
      </c>
      <c r="D65" s="55">
        <v>61</v>
      </c>
      <c r="E65" s="55">
        <v>27</v>
      </c>
      <c r="F65" s="55">
        <v>58</v>
      </c>
      <c r="G65" s="55">
        <v>85</v>
      </c>
      <c r="H65" s="55">
        <v>116</v>
      </c>
      <c r="I65" s="55">
        <v>82</v>
      </c>
      <c r="J65" s="55">
        <v>38</v>
      </c>
      <c r="K65" s="55">
        <v>5</v>
      </c>
      <c r="L65" s="55">
        <v>21</v>
      </c>
      <c r="O65" s="26">
        <v>17</v>
      </c>
      <c r="P65" s="26">
        <v>107</v>
      </c>
      <c r="Q65" s="26">
        <v>91</v>
      </c>
      <c r="R65" s="26">
        <v>67</v>
      </c>
      <c r="S65" s="26">
        <v>108</v>
      </c>
      <c r="T65" s="26">
        <v>13</v>
      </c>
      <c r="U65" s="26">
        <v>29</v>
      </c>
      <c r="V65" s="26">
        <v>36</v>
      </c>
      <c r="W65" s="26">
        <v>32</v>
      </c>
      <c r="X65" s="26">
        <v>47</v>
      </c>
      <c r="Y65" s="26">
        <v>2</v>
      </c>
      <c r="Z65" s="26">
        <v>43</v>
      </c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</row>
    <row r="66" spans="1:40" x14ac:dyDescent="0.25">
      <c r="A66" s="55">
        <v>142</v>
      </c>
      <c r="B66" s="55">
        <v>73</v>
      </c>
      <c r="C66" s="55">
        <v>36</v>
      </c>
      <c r="D66" s="55">
        <v>63</v>
      </c>
      <c r="E66" s="55">
        <v>59</v>
      </c>
      <c r="F66" s="55">
        <v>134</v>
      </c>
      <c r="G66" s="55">
        <v>9</v>
      </c>
      <c r="H66" s="55">
        <v>84</v>
      </c>
      <c r="I66" s="55">
        <v>80</v>
      </c>
      <c r="J66" s="55">
        <v>107</v>
      </c>
      <c r="K66" s="55">
        <v>70</v>
      </c>
      <c r="L66" s="55">
        <v>1</v>
      </c>
      <c r="O66" s="26">
        <v>129</v>
      </c>
      <c r="P66" s="26">
        <v>61</v>
      </c>
      <c r="Q66" s="26">
        <v>51</v>
      </c>
      <c r="R66" s="26">
        <v>9</v>
      </c>
      <c r="S66" s="26">
        <v>43</v>
      </c>
      <c r="T66" s="26">
        <v>73</v>
      </c>
      <c r="U66" s="26">
        <v>13</v>
      </c>
      <c r="V66" s="26">
        <v>35</v>
      </c>
      <c r="W66" s="26">
        <v>47</v>
      </c>
      <c r="X66" s="26">
        <v>27</v>
      </c>
      <c r="Y66" s="26">
        <v>26</v>
      </c>
      <c r="Z66" s="26">
        <v>64</v>
      </c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</row>
    <row r="67" spans="1:40" x14ac:dyDescent="0.25">
      <c r="A67" s="55">
        <v>53</v>
      </c>
      <c r="B67" s="55">
        <v>113</v>
      </c>
      <c r="C67" s="55">
        <v>28</v>
      </c>
      <c r="D67" s="55">
        <v>12</v>
      </c>
      <c r="E67" s="55">
        <v>92</v>
      </c>
      <c r="F67" s="55">
        <v>121</v>
      </c>
      <c r="G67" s="55">
        <v>22</v>
      </c>
      <c r="H67" s="55">
        <v>51</v>
      </c>
      <c r="I67" s="55">
        <v>131</v>
      </c>
      <c r="J67" s="55">
        <v>115</v>
      </c>
      <c r="K67" s="55">
        <v>30</v>
      </c>
      <c r="L67" s="55">
        <v>90</v>
      </c>
      <c r="O67" s="26">
        <v>28</v>
      </c>
      <c r="P67" s="26">
        <v>5</v>
      </c>
      <c r="Q67" s="26">
        <v>81</v>
      </c>
      <c r="R67" s="26">
        <v>92</v>
      </c>
      <c r="S67" s="26">
        <v>81</v>
      </c>
      <c r="T67" s="26">
        <v>78</v>
      </c>
      <c r="U67" s="26">
        <v>121</v>
      </c>
      <c r="V67" s="26">
        <v>30</v>
      </c>
      <c r="W67" s="26">
        <v>25</v>
      </c>
      <c r="X67" s="26">
        <v>47</v>
      </c>
      <c r="Y67" s="26">
        <v>16</v>
      </c>
      <c r="Z67" s="26">
        <v>72</v>
      </c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</row>
    <row r="68" spans="1:40" x14ac:dyDescent="0.25">
      <c r="A68" s="55">
        <v>41</v>
      </c>
      <c r="B68" s="55">
        <v>13</v>
      </c>
      <c r="C68" s="55">
        <v>14</v>
      </c>
      <c r="D68" s="55">
        <v>117</v>
      </c>
      <c r="E68" s="55">
        <v>94</v>
      </c>
      <c r="F68" s="55">
        <v>60</v>
      </c>
      <c r="G68" s="55">
        <v>83</v>
      </c>
      <c r="H68" s="55">
        <v>49</v>
      </c>
      <c r="I68" s="55">
        <v>26</v>
      </c>
      <c r="J68" s="55">
        <v>129</v>
      </c>
      <c r="K68" s="55">
        <v>130</v>
      </c>
      <c r="L68" s="55">
        <v>102</v>
      </c>
      <c r="O68" s="26">
        <v>33</v>
      </c>
      <c r="P68" s="26">
        <v>20</v>
      </c>
      <c r="Q68" s="26">
        <v>101</v>
      </c>
      <c r="R68" s="26">
        <v>77</v>
      </c>
      <c r="S68" s="26">
        <v>64</v>
      </c>
      <c r="T68" s="26">
        <v>55</v>
      </c>
      <c r="U68" s="26">
        <v>6</v>
      </c>
      <c r="V68" s="26">
        <v>42</v>
      </c>
      <c r="W68" s="26">
        <v>114</v>
      </c>
      <c r="X68" s="26">
        <v>9</v>
      </c>
      <c r="Y68" s="26">
        <v>103</v>
      </c>
      <c r="Z68" s="26">
        <v>8</v>
      </c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  <c r="AM68" s="52"/>
      <c r="AN68" s="52"/>
    </row>
    <row r="69" spans="1:40" x14ac:dyDescent="0.25">
      <c r="A69" s="55">
        <v>76</v>
      </c>
      <c r="B69" s="55">
        <v>68</v>
      </c>
      <c r="C69" s="55">
        <v>72</v>
      </c>
      <c r="D69" s="55">
        <v>110</v>
      </c>
      <c r="E69" s="55">
        <v>136</v>
      </c>
      <c r="F69" s="55">
        <v>3</v>
      </c>
      <c r="G69" s="55">
        <v>140</v>
      </c>
      <c r="H69" s="55">
        <v>7</v>
      </c>
      <c r="I69" s="55">
        <v>33</v>
      </c>
      <c r="J69" s="55">
        <v>71</v>
      </c>
      <c r="K69" s="55">
        <v>75</v>
      </c>
      <c r="L69" s="55">
        <v>67</v>
      </c>
      <c r="O69" s="26">
        <v>59</v>
      </c>
      <c r="P69" s="26">
        <v>50</v>
      </c>
      <c r="Q69" s="26">
        <v>51</v>
      </c>
      <c r="R69" s="26">
        <v>109</v>
      </c>
      <c r="S69" s="26">
        <v>66</v>
      </c>
      <c r="T69" s="26">
        <v>63</v>
      </c>
      <c r="U69" s="26">
        <v>52</v>
      </c>
      <c r="V69" s="26">
        <v>88</v>
      </c>
      <c r="W69" s="26">
        <v>14</v>
      </c>
      <c r="X69" s="26">
        <v>11</v>
      </c>
      <c r="Y69" s="26">
        <v>43</v>
      </c>
      <c r="Z69" s="26">
        <v>74</v>
      </c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  <c r="AM69" s="52"/>
      <c r="AN69" s="52"/>
    </row>
    <row r="70" spans="1:40" x14ac:dyDescent="0.25">
      <c r="A70" s="55">
        <v>15</v>
      </c>
      <c r="B70" s="55">
        <v>114</v>
      </c>
      <c r="C70" s="55">
        <v>89</v>
      </c>
      <c r="D70" s="55">
        <v>135</v>
      </c>
      <c r="E70" s="55">
        <v>97</v>
      </c>
      <c r="F70" s="55">
        <v>91</v>
      </c>
      <c r="G70" s="55">
        <v>52</v>
      </c>
      <c r="H70" s="55">
        <v>46</v>
      </c>
      <c r="I70" s="55">
        <v>8</v>
      </c>
      <c r="J70" s="55">
        <v>54</v>
      </c>
      <c r="K70" s="55">
        <v>29</v>
      </c>
      <c r="L70" s="55">
        <v>128</v>
      </c>
      <c r="O70" s="26">
        <v>109</v>
      </c>
      <c r="P70" s="26">
        <v>28</v>
      </c>
      <c r="Q70" s="26">
        <v>12</v>
      </c>
      <c r="R70" s="26">
        <v>76</v>
      </c>
      <c r="S70" s="26">
        <v>21</v>
      </c>
      <c r="T70" s="26">
        <v>85</v>
      </c>
      <c r="U70" s="26">
        <v>1</v>
      </c>
      <c r="V70" s="26">
        <v>93</v>
      </c>
      <c r="W70" s="26">
        <v>45</v>
      </c>
      <c r="X70" s="26">
        <v>44</v>
      </c>
      <c r="Y70" s="26">
        <v>7</v>
      </c>
      <c r="Z70" s="26">
        <v>11</v>
      </c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  <c r="AM70" s="52"/>
      <c r="AN70" s="52"/>
    </row>
    <row r="71" spans="1:40" x14ac:dyDescent="0.25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</row>
    <row r="72" spans="1:40" x14ac:dyDescent="0.25">
      <c r="A72" s="67" t="s">
        <v>9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</row>
    <row r="73" spans="1:40" x14ac:dyDescent="0.25">
      <c r="A73" s="55">
        <v>3</v>
      </c>
      <c r="B73" s="55">
        <v>34</v>
      </c>
      <c r="C73" s="55">
        <v>26</v>
      </c>
      <c r="D73" s="55">
        <v>61</v>
      </c>
      <c r="E73" s="55">
        <v>108</v>
      </c>
      <c r="F73" s="55">
        <v>99</v>
      </c>
      <c r="G73" s="55">
        <v>44</v>
      </c>
      <c r="H73" s="55">
        <v>35</v>
      </c>
      <c r="I73" s="55">
        <v>82</v>
      </c>
      <c r="J73" s="55">
        <v>117</v>
      </c>
      <c r="K73" s="55">
        <v>109</v>
      </c>
      <c r="L73" s="55">
        <v>140</v>
      </c>
      <c r="O73" s="26">
        <f t="array" ref="O73:Z84">ABS(A73:L84-$AC$3:$AN$14)</f>
        <v>16</v>
      </c>
      <c r="P73" s="26">
        <v>23</v>
      </c>
      <c r="Q73" s="26">
        <v>16</v>
      </c>
      <c r="R73" s="26">
        <v>23</v>
      </c>
      <c r="S73" s="26">
        <v>41</v>
      </c>
      <c r="T73" s="26">
        <v>38</v>
      </c>
      <c r="U73" s="26">
        <v>48</v>
      </c>
      <c r="V73" s="26">
        <v>31</v>
      </c>
      <c r="W73" s="26">
        <v>8</v>
      </c>
      <c r="X73" s="26">
        <v>16</v>
      </c>
      <c r="Y73" s="26">
        <v>2</v>
      </c>
      <c r="Z73" s="26">
        <v>114</v>
      </c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</row>
    <row r="74" spans="1:40" x14ac:dyDescent="0.25">
      <c r="A74" s="55">
        <v>41</v>
      </c>
      <c r="B74" s="55">
        <v>17</v>
      </c>
      <c r="C74" s="55">
        <v>135</v>
      </c>
      <c r="D74" s="55">
        <v>85</v>
      </c>
      <c r="E74" s="55">
        <v>40</v>
      </c>
      <c r="F74" s="55">
        <v>107</v>
      </c>
      <c r="G74" s="55">
        <v>36</v>
      </c>
      <c r="H74" s="55">
        <v>103</v>
      </c>
      <c r="I74" s="55">
        <v>58</v>
      </c>
      <c r="J74" s="55">
        <v>8</v>
      </c>
      <c r="K74" s="55">
        <v>126</v>
      </c>
      <c r="L74" s="55">
        <v>102</v>
      </c>
      <c r="O74" s="26">
        <v>85</v>
      </c>
      <c r="P74" s="26">
        <v>8</v>
      </c>
      <c r="Q74" s="26">
        <v>115</v>
      </c>
      <c r="R74" s="26">
        <v>57</v>
      </c>
      <c r="S74" s="26">
        <v>33</v>
      </c>
      <c r="T74" s="26">
        <v>30</v>
      </c>
      <c r="U74" s="26">
        <v>19</v>
      </c>
      <c r="V74" s="26">
        <v>55</v>
      </c>
      <c r="W74" s="26">
        <v>38</v>
      </c>
      <c r="X74" s="26">
        <v>75</v>
      </c>
      <c r="Y74" s="26">
        <v>15</v>
      </c>
      <c r="Z74" s="26">
        <v>100</v>
      </c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  <c r="AM74" s="52"/>
      <c r="AN74" s="52"/>
    </row>
    <row r="75" spans="1:40" x14ac:dyDescent="0.25">
      <c r="A75" s="55">
        <v>37</v>
      </c>
      <c r="B75" s="55">
        <v>27</v>
      </c>
      <c r="C75" s="55">
        <v>31</v>
      </c>
      <c r="D75" s="55">
        <v>68</v>
      </c>
      <c r="E75" s="55">
        <v>138</v>
      </c>
      <c r="F75" s="55">
        <v>38</v>
      </c>
      <c r="G75" s="55">
        <v>105</v>
      </c>
      <c r="H75" s="55">
        <v>5</v>
      </c>
      <c r="I75" s="55">
        <v>75</v>
      </c>
      <c r="J75" s="55">
        <v>112</v>
      </c>
      <c r="K75" s="55">
        <v>116</v>
      </c>
      <c r="L75" s="55">
        <v>106</v>
      </c>
      <c r="O75" s="26">
        <v>32</v>
      </c>
      <c r="P75" s="26">
        <v>83</v>
      </c>
      <c r="Q75" s="26">
        <v>3</v>
      </c>
      <c r="R75" s="26">
        <v>35</v>
      </c>
      <c r="S75" s="26">
        <v>25</v>
      </c>
      <c r="T75" s="26">
        <v>100</v>
      </c>
      <c r="U75" s="26">
        <v>51</v>
      </c>
      <c r="V75" s="26">
        <v>47</v>
      </c>
      <c r="W75" s="26">
        <v>72</v>
      </c>
      <c r="X75" s="26">
        <v>89</v>
      </c>
      <c r="Y75" s="26">
        <v>0</v>
      </c>
      <c r="Z75" s="26">
        <v>57</v>
      </c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</row>
    <row r="76" spans="1:40" x14ac:dyDescent="0.25">
      <c r="A76" s="55">
        <v>80</v>
      </c>
      <c r="B76" s="55">
        <v>123</v>
      </c>
      <c r="C76" s="55">
        <v>67</v>
      </c>
      <c r="D76" s="55">
        <v>53</v>
      </c>
      <c r="E76" s="55">
        <v>22</v>
      </c>
      <c r="F76" s="55">
        <v>141</v>
      </c>
      <c r="G76" s="55">
        <v>2</v>
      </c>
      <c r="H76" s="55">
        <v>121</v>
      </c>
      <c r="I76" s="55">
        <v>90</v>
      </c>
      <c r="J76" s="55">
        <v>76</v>
      </c>
      <c r="K76" s="55">
        <v>20</v>
      </c>
      <c r="L76" s="55">
        <v>63</v>
      </c>
      <c r="O76" s="26">
        <v>18</v>
      </c>
      <c r="P76" s="26">
        <v>88</v>
      </c>
      <c r="Q76" s="26">
        <v>33</v>
      </c>
      <c r="R76" s="26">
        <v>14</v>
      </c>
      <c r="S76" s="26">
        <v>110</v>
      </c>
      <c r="T76" s="26">
        <v>41</v>
      </c>
      <c r="U76" s="26">
        <v>2</v>
      </c>
      <c r="V76" s="26">
        <v>1</v>
      </c>
      <c r="W76" s="26">
        <v>53</v>
      </c>
      <c r="X76" s="26">
        <v>1</v>
      </c>
      <c r="Y76" s="26">
        <v>77</v>
      </c>
      <c r="Z76" s="26">
        <v>62</v>
      </c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  <c r="AM76" s="52"/>
      <c r="AN76" s="52"/>
    </row>
    <row r="77" spans="1:40" x14ac:dyDescent="0.25">
      <c r="A77" s="55">
        <v>84</v>
      </c>
      <c r="B77" s="55">
        <v>43</v>
      </c>
      <c r="C77" s="55">
        <v>23</v>
      </c>
      <c r="D77" s="55">
        <v>132</v>
      </c>
      <c r="E77" s="55">
        <v>54</v>
      </c>
      <c r="F77" s="55">
        <v>16</v>
      </c>
      <c r="G77" s="55">
        <v>127</v>
      </c>
      <c r="H77" s="55">
        <v>89</v>
      </c>
      <c r="I77" s="55">
        <v>11</v>
      </c>
      <c r="J77" s="55">
        <v>120</v>
      </c>
      <c r="K77" s="55">
        <v>100</v>
      </c>
      <c r="L77" s="55">
        <v>59</v>
      </c>
      <c r="O77" s="26">
        <v>46</v>
      </c>
      <c r="P77" s="26">
        <v>88</v>
      </c>
      <c r="Q77" s="26">
        <v>33</v>
      </c>
      <c r="R77" s="26">
        <v>61</v>
      </c>
      <c r="S77" s="26">
        <v>13</v>
      </c>
      <c r="T77" s="26">
        <v>66</v>
      </c>
      <c r="U77" s="26">
        <v>6</v>
      </c>
      <c r="V77" s="26">
        <v>65</v>
      </c>
      <c r="W77" s="26">
        <v>5</v>
      </c>
      <c r="X77" s="26">
        <v>111</v>
      </c>
      <c r="Y77" s="26">
        <v>1</v>
      </c>
      <c r="Z77" s="26">
        <v>19</v>
      </c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</row>
    <row r="78" spans="1:40" x14ac:dyDescent="0.25">
      <c r="A78" s="55">
        <v>128</v>
      </c>
      <c r="B78" s="55">
        <v>92</v>
      </c>
      <c r="C78" s="55">
        <v>110</v>
      </c>
      <c r="D78" s="55">
        <v>7</v>
      </c>
      <c r="E78" s="55">
        <v>104</v>
      </c>
      <c r="F78" s="55">
        <v>64</v>
      </c>
      <c r="G78" s="55">
        <v>79</v>
      </c>
      <c r="H78" s="55">
        <v>39</v>
      </c>
      <c r="I78" s="55">
        <v>136</v>
      </c>
      <c r="J78" s="55">
        <v>33</v>
      </c>
      <c r="K78" s="55">
        <v>51</v>
      </c>
      <c r="L78" s="55">
        <v>15</v>
      </c>
      <c r="O78" s="26">
        <v>90</v>
      </c>
      <c r="P78" s="26">
        <v>20</v>
      </c>
      <c r="Q78" s="26">
        <v>19</v>
      </c>
      <c r="R78" s="26">
        <v>8</v>
      </c>
      <c r="S78" s="26">
        <v>96</v>
      </c>
      <c r="T78" s="26">
        <v>34</v>
      </c>
      <c r="U78" s="26">
        <v>50</v>
      </c>
      <c r="V78" s="26">
        <v>24</v>
      </c>
      <c r="W78" s="26">
        <v>43</v>
      </c>
      <c r="X78" s="26">
        <v>25</v>
      </c>
      <c r="Y78" s="26">
        <v>85</v>
      </c>
      <c r="Z78" s="26">
        <v>64</v>
      </c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</row>
    <row r="79" spans="1:40" x14ac:dyDescent="0.25">
      <c r="A79" s="55">
        <v>57</v>
      </c>
      <c r="B79" s="55">
        <v>72</v>
      </c>
      <c r="C79" s="55">
        <v>111</v>
      </c>
      <c r="D79" s="55">
        <v>142</v>
      </c>
      <c r="E79" s="55">
        <v>101</v>
      </c>
      <c r="F79" s="55">
        <v>19</v>
      </c>
      <c r="G79" s="55">
        <v>124</v>
      </c>
      <c r="H79" s="55">
        <v>42</v>
      </c>
      <c r="I79" s="55">
        <v>1</v>
      </c>
      <c r="J79" s="55">
        <v>32</v>
      </c>
      <c r="K79" s="55">
        <v>71</v>
      </c>
      <c r="L79" s="55">
        <v>86</v>
      </c>
      <c r="O79" s="26">
        <v>48</v>
      </c>
      <c r="P79" s="26">
        <v>41</v>
      </c>
      <c r="Q79" s="26">
        <v>97</v>
      </c>
      <c r="R79" s="26">
        <v>14</v>
      </c>
      <c r="S79" s="26">
        <v>34</v>
      </c>
      <c r="T79" s="26">
        <v>26</v>
      </c>
      <c r="U79" s="26">
        <v>10</v>
      </c>
      <c r="V79" s="26">
        <v>38</v>
      </c>
      <c r="W79" s="26">
        <v>49</v>
      </c>
      <c r="X79" s="26">
        <v>53</v>
      </c>
      <c r="Y79" s="26">
        <v>64</v>
      </c>
      <c r="Z79" s="26">
        <v>22</v>
      </c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</row>
    <row r="80" spans="1:40" x14ac:dyDescent="0.25">
      <c r="A80" s="55">
        <v>94</v>
      </c>
      <c r="B80" s="55">
        <v>114</v>
      </c>
      <c r="C80" s="55">
        <v>10</v>
      </c>
      <c r="D80" s="55">
        <v>60</v>
      </c>
      <c r="E80" s="55">
        <v>47</v>
      </c>
      <c r="F80" s="55">
        <v>12</v>
      </c>
      <c r="G80" s="55">
        <v>131</v>
      </c>
      <c r="H80" s="55">
        <v>96</v>
      </c>
      <c r="I80" s="55">
        <v>83</v>
      </c>
      <c r="J80" s="55">
        <v>133</v>
      </c>
      <c r="K80" s="55">
        <v>29</v>
      </c>
      <c r="L80" s="55">
        <v>49</v>
      </c>
      <c r="O80" s="26">
        <v>81</v>
      </c>
      <c r="P80" s="26">
        <v>102</v>
      </c>
      <c r="Q80" s="26">
        <v>77</v>
      </c>
      <c r="R80" s="26">
        <v>12</v>
      </c>
      <c r="S80" s="26">
        <v>55</v>
      </c>
      <c r="T80" s="26">
        <v>49</v>
      </c>
      <c r="U80" s="26">
        <v>109</v>
      </c>
      <c r="V80" s="26">
        <v>23</v>
      </c>
      <c r="W80" s="26">
        <v>44</v>
      </c>
      <c r="X80" s="26">
        <v>1</v>
      </c>
      <c r="Y80" s="26">
        <v>15</v>
      </c>
      <c r="Z80" s="26">
        <v>16</v>
      </c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</row>
    <row r="81" spans="1:40" x14ac:dyDescent="0.25">
      <c r="A81" s="55">
        <v>139</v>
      </c>
      <c r="B81" s="55">
        <v>98</v>
      </c>
      <c r="C81" s="55">
        <v>97</v>
      </c>
      <c r="D81" s="55">
        <v>81</v>
      </c>
      <c r="E81" s="55">
        <v>9</v>
      </c>
      <c r="F81" s="55">
        <v>93</v>
      </c>
      <c r="G81" s="55">
        <v>50</v>
      </c>
      <c r="H81" s="55">
        <v>134</v>
      </c>
      <c r="I81" s="55">
        <v>62</v>
      </c>
      <c r="J81" s="55">
        <v>46</v>
      </c>
      <c r="K81" s="55">
        <v>45</v>
      </c>
      <c r="L81" s="55">
        <v>4</v>
      </c>
      <c r="O81" s="26">
        <v>58</v>
      </c>
      <c r="P81" s="26">
        <v>10</v>
      </c>
      <c r="Q81" s="26">
        <v>12</v>
      </c>
      <c r="R81" s="26">
        <v>23</v>
      </c>
      <c r="S81" s="26">
        <v>2</v>
      </c>
      <c r="T81" s="26">
        <v>50</v>
      </c>
      <c r="U81" s="26">
        <v>93</v>
      </c>
      <c r="V81" s="26">
        <v>113</v>
      </c>
      <c r="W81" s="26">
        <v>44</v>
      </c>
      <c r="X81" s="26">
        <v>22</v>
      </c>
      <c r="Y81" s="26">
        <v>1</v>
      </c>
      <c r="Z81" s="26">
        <v>14</v>
      </c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</row>
    <row r="82" spans="1:40" x14ac:dyDescent="0.25">
      <c r="A82" s="55">
        <v>66</v>
      </c>
      <c r="B82" s="55">
        <v>137</v>
      </c>
      <c r="C82" s="55">
        <v>48</v>
      </c>
      <c r="D82" s="55">
        <v>0</v>
      </c>
      <c r="E82" s="55">
        <v>91</v>
      </c>
      <c r="F82" s="55">
        <v>70</v>
      </c>
      <c r="G82" s="55">
        <v>73</v>
      </c>
      <c r="H82" s="55">
        <v>52</v>
      </c>
      <c r="I82" s="55">
        <v>143</v>
      </c>
      <c r="J82" s="55">
        <v>95</v>
      </c>
      <c r="K82" s="55">
        <v>6</v>
      </c>
      <c r="L82" s="55">
        <v>77</v>
      </c>
      <c r="O82" s="26">
        <v>8</v>
      </c>
      <c r="P82" s="26">
        <v>104</v>
      </c>
      <c r="Q82" s="26">
        <v>67</v>
      </c>
      <c r="R82" s="26">
        <v>40</v>
      </c>
      <c r="S82" s="26">
        <v>61</v>
      </c>
      <c r="T82" s="26">
        <v>65</v>
      </c>
      <c r="U82" s="26">
        <v>16</v>
      </c>
      <c r="V82" s="26">
        <v>39</v>
      </c>
      <c r="W82" s="26">
        <v>3</v>
      </c>
      <c r="X82" s="26">
        <v>25</v>
      </c>
      <c r="Y82" s="26">
        <v>21</v>
      </c>
      <c r="Z82" s="26">
        <v>17</v>
      </c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</row>
    <row r="83" spans="1:40" x14ac:dyDescent="0.25">
      <c r="A83" s="55">
        <v>115</v>
      </c>
      <c r="B83" s="55">
        <v>13</v>
      </c>
      <c r="C83" s="55">
        <v>122</v>
      </c>
      <c r="D83" s="55">
        <v>56</v>
      </c>
      <c r="E83" s="55">
        <v>119</v>
      </c>
      <c r="F83" s="55">
        <v>74</v>
      </c>
      <c r="G83" s="55">
        <v>69</v>
      </c>
      <c r="H83" s="55">
        <v>24</v>
      </c>
      <c r="I83" s="55">
        <v>87</v>
      </c>
      <c r="J83" s="55">
        <v>21</v>
      </c>
      <c r="K83" s="55">
        <v>130</v>
      </c>
      <c r="L83" s="55">
        <v>28</v>
      </c>
      <c r="O83" s="26">
        <v>98</v>
      </c>
      <c r="P83" s="26">
        <v>105</v>
      </c>
      <c r="Q83" s="26">
        <v>1</v>
      </c>
      <c r="R83" s="26">
        <v>55</v>
      </c>
      <c r="S83" s="26">
        <v>49</v>
      </c>
      <c r="T83" s="26">
        <v>8</v>
      </c>
      <c r="U83" s="26">
        <v>19</v>
      </c>
      <c r="V83" s="26">
        <v>71</v>
      </c>
      <c r="W83" s="26">
        <v>40</v>
      </c>
      <c r="X83" s="26">
        <v>39</v>
      </c>
      <c r="Y83" s="26">
        <v>98</v>
      </c>
      <c r="Z83" s="26">
        <v>113</v>
      </c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</row>
    <row r="84" spans="1:40" x14ac:dyDescent="0.25">
      <c r="A84" s="55">
        <v>14</v>
      </c>
      <c r="B84" s="55">
        <v>88</v>
      </c>
      <c r="C84" s="55">
        <v>78</v>
      </c>
      <c r="D84" s="55">
        <v>113</v>
      </c>
      <c r="E84" s="55">
        <v>25</v>
      </c>
      <c r="F84" s="55">
        <v>125</v>
      </c>
      <c r="G84" s="55">
        <v>18</v>
      </c>
      <c r="H84" s="55">
        <v>118</v>
      </c>
      <c r="I84" s="55">
        <v>30</v>
      </c>
      <c r="J84" s="55">
        <v>65</v>
      </c>
      <c r="K84" s="55">
        <v>55</v>
      </c>
      <c r="L84" s="55">
        <v>129</v>
      </c>
      <c r="O84" s="26">
        <v>110</v>
      </c>
      <c r="P84" s="26">
        <v>2</v>
      </c>
      <c r="Q84" s="26">
        <v>23</v>
      </c>
      <c r="R84" s="26">
        <v>54</v>
      </c>
      <c r="S84" s="26">
        <v>51</v>
      </c>
      <c r="T84" s="26">
        <v>119</v>
      </c>
      <c r="U84" s="26">
        <v>33</v>
      </c>
      <c r="V84" s="26">
        <v>21</v>
      </c>
      <c r="W84" s="26">
        <v>23</v>
      </c>
      <c r="X84" s="26">
        <v>55</v>
      </c>
      <c r="Y84" s="26">
        <v>19</v>
      </c>
      <c r="Z84" s="26">
        <v>12</v>
      </c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</row>
    <row r="85" spans="1:40" x14ac:dyDescent="0.25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</row>
    <row r="86" spans="1:40" x14ac:dyDescent="0.25">
      <c r="A86" s="67" t="s">
        <v>10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</row>
    <row r="87" spans="1:40" x14ac:dyDescent="0.25">
      <c r="A87" s="55">
        <v>3</v>
      </c>
      <c r="B87" s="55">
        <v>45</v>
      </c>
      <c r="C87" s="55">
        <v>100</v>
      </c>
      <c r="D87" s="55">
        <v>117</v>
      </c>
      <c r="E87" s="55">
        <v>82</v>
      </c>
      <c r="F87" s="55">
        <v>116</v>
      </c>
      <c r="G87" s="55">
        <v>27</v>
      </c>
      <c r="H87" s="55">
        <v>61</v>
      </c>
      <c r="I87" s="55">
        <v>26</v>
      </c>
      <c r="J87" s="55">
        <v>43</v>
      </c>
      <c r="K87" s="55">
        <v>98</v>
      </c>
      <c r="L87" s="55">
        <v>140</v>
      </c>
      <c r="O87" s="26">
        <f t="array" ref="O87:Z98">ABS(A87:L98-$AC$3:$AN$14)</f>
        <v>16</v>
      </c>
      <c r="P87" s="26">
        <v>12</v>
      </c>
      <c r="Q87" s="26">
        <v>58</v>
      </c>
      <c r="R87" s="26">
        <v>33</v>
      </c>
      <c r="S87" s="26">
        <v>15</v>
      </c>
      <c r="T87" s="26">
        <v>21</v>
      </c>
      <c r="U87" s="26">
        <v>65</v>
      </c>
      <c r="V87" s="26">
        <v>57</v>
      </c>
      <c r="W87" s="26">
        <v>64</v>
      </c>
      <c r="X87" s="26">
        <v>90</v>
      </c>
      <c r="Y87" s="26">
        <v>9</v>
      </c>
      <c r="Z87" s="26">
        <v>114</v>
      </c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</row>
    <row r="88" spans="1:40" x14ac:dyDescent="0.25">
      <c r="A88" s="55">
        <v>97</v>
      </c>
      <c r="B88" s="55">
        <v>12</v>
      </c>
      <c r="C88" s="55">
        <v>75</v>
      </c>
      <c r="D88" s="55">
        <v>53</v>
      </c>
      <c r="E88" s="55">
        <v>118</v>
      </c>
      <c r="F88" s="55">
        <v>11</v>
      </c>
      <c r="G88" s="55">
        <v>132</v>
      </c>
      <c r="H88" s="55">
        <v>25</v>
      </c>
      <c r="I88" s="55">
        <v>90</v>
      </c>
      <c r="J88" s="55">
        <v>68</v>
      </c>
      <c r="K88" s="55">
        <v>131</v>
      </c>
      <c r="L88" s="55">
        <v>46</v>
      </c>
      <c r="O88" s="26">
        <v>29</v>
      </c>
      <c r="P88" s="26">
        <v>13</v>
      </c>
      <c r="Q88" s="26">
        <v>55</v>
      </c>
      <c r="R88" s="26">
        <v>89</v>
      </c>
      <c r="S88" s="26">
        <v>45</v>
      </c>
      <c r="T88" s="26">
        <v>66</v>
      </c>
      <c r="U88" s="26">
        <v>77</v>
      </c>
      <c r="V88" s="26">
        <v>23</v>
      </c>
      <c r="W88" s="26">
        <v>6</v>
      </c>
      <c r="X88" s="26">
        <v>15</v>
      </c>
      <c r="Y88" s="26">
        <v>20</v>
      </c>
      <c r="Z88" s="26">
        <v>44</v>
      </c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</row>
    <row r="89" spans="1:40" x14ac:dyDescent="0.25">
      <c r="A89" s="55">
        <v>40</v>
      </c>
      <c r="B89" s="55">
        <v>120</v>
      </c>
      <c r="C89" s="55">
        <v>47</v>
      </c>
      <c r="D89" s="55">
        <v>126</v>
      </c>
      <c r="E89" s="55">
        <v>32</v>
      </c>
      <c r="F89" s="55">
        <v>28</v>
      </c>
      <c r="G89" s="55">
        <v>115</v>
      </c>
      <c r="H89" s="55">
        <v>111</v>
      </c>
      <c r="I89" s="55">
        <v>17</v>
      </c>
      <c r="J89" s="55">
        <v>96</v>
      </c>
      <c r="K89" s="55">
        <v>23</v>
      </c>
      <c r="L89" s="55">
        <v>103</v>
      </c>
      <c r="O89" s="26">
        <v>29</v>
      </c>
      <c r="P89" s="26">
        <v>10</v>
      </c>
      <c r="Q89" s="26">
        <v>19</v>
      </c>
      <c r="R89" s="26">
        <v>23</v>
      </c>
      <c r="S89" s="26">
        <v>81</v>
      </c>
      <c r="T89" s="26">
        <v>110</v>
      </c>
      <c r="U89" s="26">
        <v>61</v>
      </c>
      <c r="V89" s="26">
        <v>59</v>
      </c>
      <c r="W89" s="26">
        <v>14</v>
      </c>
      <c r="X89" s="26">
        <v>73</v>
      </c>
      <c r="Y89" s="26">
        <v>93</v>
      </c>
      <c r="Z89" s="26">
        <v>54</v>
      </c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</row>
    <row r="90" spans="1:40" x14ac:dyDescent="0.25">
      <c r="A90" s="55">
        <v>141</v>
      </c>
      <c r="B90" s="55">
        <v>85</v>
      </c>
      <c r="C90" s="55">
        <v>83</v>
      </c>
      <c r="D90" s="55">
        <v>51</v>
      </c>
      <c r="E90" s="55">
        <v>5</v>
      </c>
      <c r="F90" s="55">
        <v>91</v>
      </c>
      <c r="G90" s="55">
        <v>52</v>
      </c>
      <c r="H90" s="55">
        <v>138</v>
      </c>
      <c r="I90" s="55">
        <v>92</v>
      </c>
      <c r="J90" s="55">
        <v>60</v>
      </c>
      <c r="K90" s="55">
        <v>58</v>
      </c>
      <c r="L90" s="55">
        <v>2</v>
      </c>
      <c r="O90" s="26">
        <v>79</v>
      </c>
      <c r="P90" s="26">
        <v>50</v>
      </c>
      <c r="Q90" s="26">
        <v>49</v>
      </c>
      <c r="R90" s="26">
        <v>12</v>
      </c>
      <c r="S90" s="26">
        <v>127</v>
      </c>
      <c r="T90" s="26">
        <v>9</v>
      </c>
      <c r="U90" s="26">
        <v>52</v>
      </c>
      <c r="V90" s="26">
        <v>16</v>
      </c>
      <c r="W90" s="26">
        <v>55</v>
      </c>
      <c r="X90" s="26">
        <v>15</v>
      </c>
      <c r="Y90" s="26">
        <v>39</v>
      </c>
      <c r="Z90" s="26">
        <v>123</v>
      </c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</row>
    <row r="91" spans="1:40" x14ac:dyDescent="0.25">
      <c r="A91" s="55">
        <v>102</v>
      </c>
      <c r="B91" s="55">
        <v>31</v>
      </c>
      <c r="C91" s="55">
        <v>136</v>
      </c>
      <c r="D91" s="55">
        <v>14</v>
      </c>
      <c r="E91" s="55">
        <v>56</v>
      </c>
      <c r="F91" s="55">
        <v>81</v>
      </c>
      <c r="G91" s="55">
        <v>62</v>
      </c>
      <c r="H91" s="55">
        <v>87</v>
      </c>
      <c r="I91" s="55">
        <v>129</v>
      </c>
      <c r="J91" s="55">
        <v>7</v>
      </c>
      <c r="K91" s="55">
        <v>112</v>
      </c>
      <c r="L91" s="55">
        <v>41</v>
      </c>
      <c r="O91" s="26">
        <v>28</v>
      </c>
      <c r="P91" s="26">
        <v>100</v>
      </c>
      <c r="Q91" s="26">
        <v>80</v>
      </c>
      <c r="R91" s="26">
        <v>57</v>
      </c>
      <c r="S91" s="26">
        <v>15</v>
      </c>
      <c r="T91" s="26">
        <v>1</v>
      </c>
      <c r="U91" s="26">
        <v>59</v>
      </c>
      <c r="V91" s="26">
        <v>63</v>
      </c>
      <c r="W91" s="26">
        <v>113</v>
      </c>
      <c r="X91" s="26">
        <v>2</v>
      </c>
      <c r="Y91" s="26">
        <v>13</v>
      </c>
      <c r="Z91" s="26">
        <v>37</v>
      </c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</row>
    <row r="92" spans="1:40" x14ac:dyDescent="0.25">
      <c r="A92" s="55">
        <v>54</v>
      </c>
      <c r="B92" s="55">
        <v>15</v>
      </c>
      <c r="C92" s="55">
        <v>143</v>
      </c>
      <c r="D92" s="55">
        <v>70</v>
      </c>
      <c r="E92" s="55">
        <v>88</v>
      </c>
      <c r="F92" s="55">
        <v>110</v>
      </c>
      <c r="G92" s="55">
        <v>33</v>
      </c>
      <c r="H92" s="55">
        <v>55</v>
      </c>
      <c r="I92" s="55">
        <v>73</v>
      </c>
      <c r="J92" s="55">
        <v>0</v>
      </c>
      <c r="K92" s="55">
        <v>128</v>
      </c>
      <c r="L92" s="55">
        <v>89</v>
      </c>
      <c r="O92" s="26">
        <v>16</v>
      </c>
      <c r="P92" s="26">
        <v>97</v>
      </c>
      <c r="Q92" s="26">
        <v>14</v>
      </c>
      <c r="R92" s="26">
        <v>55</v>
      </c>
      <c r="S92" s="26">
        <v>80</v>
      </c>
      <c r="T92" s="26">
        <v>12</v>
      </c>
      <c r="U92" s="26">
        <v>4</v>
      </c>
      <c r="V92" s="26">
        <v>8</v>
      </c>
      <c r="W92" s="26">
        <v>20</v>
      </c>
      <c r="X92" s="26">
        <v>58</v>
      </c>
      <c r="Y92" s="26">
        <v>8</v>
      </c>
      <c r="Z92" s="26">
        <v>10</v>
      </c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</row>
    <row r="93" spans="1:40" x14ac:dyDescent="0.25">
      <c r="A93" s="55">
        <v>44</v>
      </c>
      <c r="B93" s="55">
        <v>125</v>
      </c>
      <c r="C93" s="55">
        <v>72</v>
      </c>
      <c r="D93" s="55">
        <v>133</v>
      </c>
      <c r="E93" s="55">
        <v>57</v>
      </c>
      <c r="F93" s="55">
        <v>19</v>
      </c>
      <c r="G93" s="55">
        <v>124</v>
      </c>
      <c r="H93" s="55">
        <v>86</v>
      </c>
      <c r="I93" s="55">
        <v>10</v>
      </c>
      <c r="J93" s="55">
        <v>71</v>
      </c>
      <c r="K93" s="55">
        <v>18</v>
      </c>
      <c r="L93" s="55">
        <v>99</v>
      </c>
      <c r="O93" s="26">
        <v>61</v>
      </c>
      <c r="P93" s="26">
        <v>94</v>
      </c>
      <c r="Q93" s="26">
        <v>58</v>
      </c>
      <c r="R93" s="26">
        <v>5</v>
      </c>
      <c r="S93" s="26">
        <v>78</v>
      </c>
      <c r="T93" s="26">
        <v>26</v>
      </c>
      <c r="U93" s="26">
        <v>10</v>
      </c>
      <c r="V93" s="26">
        <v>6</v>
      </c>
      <c r="W93" s="26">
        <v>40</v>
      </c>
      <c r="X93" s="26">
        <v>14</v>
      </c>
      <c r="Y93" s="26">
        <v>11</v>
      </c>
      <c r="Z93" s="26">
        <v>35</v>
      </c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</row>
    <row r="94" spans="1:40" x14ac:dyDescent="0.25">
      <c r="A94" s="55">
        <v>50</v>
      </c>
      <c r="B94" s="55">
        <v>38</v>
      </c>
      <c r="C94" s="55">
        <v>1</v>
      </c>
      <c r="D94" s="55">
        <v>77</v>
      </c>
      <c r="E94" s="55">
        <v>35</v>
      </c>
      <c r="F94" s="55">
        <v>121</v>
      </c>
      <c r="G94" s="55">
        <v>22</v>
      </c>
      <c r="H94" s="55">
        <v>108</v>
      </c>
      <c r="I94" s="55">
        <v>66</v>
      </c>
      <c r="J94" s="55">
        <v>142</v>
      </c>
      <c r="K94" s="55">
        <v>105</v>
      </c>
      <c r="L94" s="55">
        <v>93</v>
      </c>
      <c r="O94" s="26">
        <v>37</v>
      </c>
      <c r="P94" s="26">
        <v>26</v>
      </c>
      <c r="Q94" s="26">
        <v>86</v>
      </c>
      <c r="R94" s="26">
        <v>5</v>
      </c>
      <c r="S94" s="26">
        <v>67</v>
      </c>
      <c r="T94" s="26">
        <v>60</v>
      </c>
      <c r="U94" s="26">
        <v>0</v>
      </c>
      <c r="V94" s="26">
        <v>11</v>
      </c>
      <c r="W94" s="26">
        <v>61</v>
      </c>
      <c r="X94" s="26">
        <v>8</v>
      </c>
      <c r="Y94" s="26">
        <v>61</v>
      </c>
      <c r="Z94" s="26">
        <v>28</v>
      </c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</row>
    <row r="95" spans="1:40" x14ac:dyDescent="0.25">
      <c r="A95" s="55">
        <v>113</v>
      </c>
      <c r="B95" s="55">
        <v>59</v>
      </c>
      <c r="C95" s="55">
        <v>67</v>
      </c>
      <c r="D95" s="55">
        <v>4</v>
      </c>
      <c r="E95" s="55">
        <v>123</v>
      </c>
      <c r="F95" s="55">
        <v>36</v>
      </c>
      <c r="G95" s="55">
        <v>107</v>
      </c>
      <c r="H95" s="55">
        <v>20</v>
      </c>
      <c r="I95" s="55">
        <v>139</v>
      </c>
      <c r="J95" s="55">
        <v>76</v>
      </c>
      <c r="K95" s="55">
        <v>84</v>
      </c>
      <c r="L95" s="55">
        <v>30</v>
      </c>
      <c r="O95" s="26">
        <v>32</v>
      </c>
      <c r="P95" s="26">
        <v>49</v>
      </c>
      <c r="Q95" s="26">
        <v>42</v>
      </c>
      <c r="R95" s="26">
        <v>100</v>
      </c>
      <c r="S95" s="26">
        <v>112</v>
      </c>
      <c r="T95" s="26">
        <v>7</v>
      </c>
      <c r="U95" s="26">
        <v>36</v>
      </c>
      <c r="V95" s="26">
        <v>1</v>
      </c>
      <c r="W95" s="26">
        <v>33</v>
      </c>
      <c r="X95" s="26">
        <v>8</v>
      </c>
      <c r="Y95" s="26">
        <v>38</v>
      </c>
      <c r="Z95" s="26">
        <v>12</v>
      </c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</row>
    <row r="96" spans="1:40" x14ac:dyDescent="0.25">
      <c r="A96" s="55">
        <v>119</v>
      </c>
      <c r="B96" s="55">
        <v>104</v>
      </c>
      <c r="C96" s="55">
        <v>48</v>
      </c>
      <c r="D96" s="55">
        <v>34</v>
      </c>
      <c r="E96" s="55">
        <v>106</v>
      </c>
      <c r="F96" s="55">
        <v>134</v>
      </c>
      <c r="G96" s="55">
        <v>9</v>
      </c>
      <c r="H96" s="55">
        <v>37</v>
      </c>
      <c r="I96" s="55">
        <v>109</v>
      </c>
      <c r="J96" s="55">
        <v>95</v>
      </c>
      <c r="K96" s="55">
        <v>39</v>
      </c>
      <c r="L96" s="55">
        <v>24</v>
      </c>
      <c r="O96" s="26">
        <v>45</v>
      </c>
      <c r="P96" s="26">
        <v>71</v>
      </c>
      <c r="Q96" s="26">
        <v>67</v>
      </c>
      <c r="R96" s="26">
        <v>6</v>
      </c>
      <c r="S96" s="26">
        <v>76</v>
      </c>
      <c r="T96" s="26">
        <v>129</v>
      </c>
      <c r="U96" s="26">
        <v>80</v>
      </c>
      <c r="V96" s="26">
        <v>54</v>
      </c>
      <c r="W96" s="26">
        <v>31</v>
      </c>
      <c r="X96" s="26">
        <v>25</v>
      </c>
      <c r="Y96" s="26">
        <v>12</v>
      </c>
      <c r="Z96" s="26">
        <v>70</v>
      </c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</row>
    <row r="97" spans="1:40" x14ac:dyDescent="0.25">
      <c r="A97" s="55">
        <v>16</v>
      </c>
      <c r="B97" s="55">
        <v>94</v>
      </c>
      <c r="C97" s="55">
        <v>80</v>
      </c>
      <c r="D97" s="55">
        <v>114</v>
      </c>
      <c r="E97" s="55">
        <v>135</v>
      </c>
      <c r="F97" s="55">
        <v>42</v>
      </c>
      <c r="G97" s="55">
        <v>101</v>
      </c>
      <c r="H97" s="55">
        <v>8</v>
      </c>
      <c r="I97" s="55">
        <v>29</v>
      </c>
      <c r="J97" s="55">
        <v>63</v>
      </c>
      <c r="K97" s="55">
        <v>49</v>
      </c>
      <c r="L97" s="55">
        <v>127</v>
      </c>
      <c r="O97" s="26">
        <v>1</v>
      </c>
      <c r="P97" s="26">
        <v>24</v>
      </c>
      <c r="Q97" s="26">
        <v>43</v>
      </c>
      <c r="R97" s="26">
        <v>113</v>
      </c>
      <c r="S97" s="26">
        <v>65</v>
      </c>
      <c r="T97" s="26">
        <v>24</v>
      </c>
      <c r="U97" s="26">
        <v>13</v>
      </c>
      <c r="V97" s="26">
        <v>87</v>
      </c>
      <c r="W97" s="26">
        <v>18</v>
      </c>
      <c r="X97" s="26">
        <v>3</v>
      </c>
      <c r="Y97" s="26">
        <v>17</v>
      </c>
      <c r="Z97" s="26">
        <v>14</v>
      </c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</row>
    <row r="98" spans="1:40" x14ac:dyDescent="0.25">
      <c r="A98" s="55">
        <v>79</v>
      </c>
      <c r="B98" s="55">
        <v>130</v>
      </c>
      <c r="C98" s="55">
        <v>6</v>
      </c>
      <c r="D98" s="55">
        <v>65</v>
      </c>
      <c r="E98" s="55">
        <v>21</v>
      </c>
      <c r="F98" s="55">
        <v>69</v>
      </c>
      <c r="G98" s="55">
        <v>74</v>
      </c>
      <c r="H98" s="55">
        <v>122</v>
      </c>
      <c r="I98" s="55">
        <v>78</v>
      </c>
      <c r="J98" s="55">
        <v>137</v>
      </c>
      <c r="K98" s="55">
        <v>13</v>
      </c>
      <c r="L98" s="55">
        <v>64</v>
      </c>
      <c r="O98" s="26">
        <v>45</v>
      </c>
      <c r="P98" s="26">
        <v>44</v>
      </c>
      <c r="Q98" s="26">
        <v>95</v>
      </c>
      <c r="R98" s="26">
        <v>6</v>
      </c>
      <c r="S98" s="26">
        <v>55</v>
      </c>
      <c r="T98" s="26">
        <v>63</v>
      </c>
      <c r="U98" s="26">
        <v>23</v>
      </c>
      <c r="V98" s="26">
        <v>17</v>
      </c>
      <c r="W98" s="26">
        <v>25</v>
      </c>
      <c r="X98" s="26">
        <v>127</v>
      </c>
      <c r="Y98" s="26">
        <v>23</v>
      </c>
      <c r="Z98" s="26">
        <v>53</v>
      </c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</row>
    <row r="99" spans="1:40" x14ac:dyDescent="0.25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</row>
    <row r="100" spans="1:40" x14ac:dyDescent="0.25">
      <c r="A100" s="67" t="s">
        <v>11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</row>
    <row r="101" spans="1:40" x14ac:dyDescent="0.25">
      <c r="A101" s="55">
        <v>3</v>
      </c>
      <c r="B101" s="55">
        <v>45</v>
      </c>
      <c r="C101" s="55">
        <v>100</v>
      </c>
      <c r="D101" s="55">
        <v>117</v>
      </c>
      <c r="E101" s="55">
        <v>82</v>
      </c>
      <c r="F101" s="55">
        <v>116</v>
      </c>
      <c r="G101" s="55">
        <v>27</v>
      </c>
      <c r="H101" s="55">
        <v>61</v>
      </c>
      <c r="I101" s="55">
        <v>26</v>
      </c>
      <c r="J101" s="55">
        <v>43</v>
      </c>
      <c r="K101" s="55">
        <v>98</v>
      </c>
      <c r="L101" s="55">
        <v>140</v>
      </c>
      <c r="O101" s="26">
        <f t="array" ref="O101:Z112">ABS(A101:L112-$AC$3:$AN$14)</f>
        <v>16</v>
      </c>
      <c r="P101" s="26">
        <v>12</v>
      </c>
      <c r="Q101" s="26">
        <v>58</v>
      </c>
      <c r="R101" s="26">
        <v>33</v>
      </c>
      <c r="S101" s="26">
        <v>15</v>
      </c>
      <c r="T101" s="26">
        <v>21</v>
      </c>
      <c r="U101" s="26">
        <v>65</v>
      </c>
      <c r="V101" s="26">
        <v>57</v>
      </c>
      <c r="W101" s="26">
        <v>64</v>
      </c>
      <c r="X101" s="26">
        <v>90</v>
      </c>
      <c r="Y101" s="26">
        <v>9</v>
      </c>
      <c r="Z101" s="26">
        <v>114</v>
      </c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</row>
    <row r="102" spans="1:40" x14ac:dyDescent="0.25">
      <c r="A102" s="55">
        <v>97</v>
      </c>
      <c r="B102" s="55">
        <v>12</v>
      </c>
      <c r="C102" s="55">
        <v>75</v>
      </c>
      <c r="D102" s="55">
        <v>53</v>
      </c>
      <c r="E102" s="55">
        <v>118</v>
      </c>
      <c r="F102" s="55">
        <v>11</v>
      </c>
      <c r="G102" s="55">
        <v>132</v>
      </c>
      <c r="H102" s="55">
        <v>25</v>
      </c>
      <c r="I102" s="55">
        <v>90</v>
      </c>
      <c r="J102" s="55">
        <v>68</v>
      </c>
      <c r="K102" s="55">
        <v>131</v>
      </c>
      <c r="L102" s="55">
        <v>46</v>
      </c>
      <c r="O102" s="26">
        <v>29</v>
      </c>
      <c r="P102" s="26">
        <v>13</v>
      </c>
      <c r="Q102" s="26">
        <v>55</v>
      </c>
      <c r="R102" s="26">
        <v>89</v>
      </c>
      <c r="S102" s="26">
        <v>45</v>
      </c>
      <c r="T102" s="26">
        <v>66</v>
      </c>
      <c r="U102" s="26">
        <v>77</v>
      </c>
      <c r="V102" s="26">
        <v>23</v>
      </c>
      <c r="W102" s="26">
        <v>6</v>
      </c>
      <c r="X102" s="26">
        <v>15</v>
      </c>
      <c r="Y102" s="26">
        <v>20</v>
      </c>
      <c r="Z102" s="26">
        <v>44</v>
      </c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</row>
    <row r="103" spans="1:40" x14ac:dyDescent="0.25">
      <c r="A103" s="55">
        <v>40</v>
      </c>
      <c r="B103" s="55">
        <v>120</v>
      </c>
      <c r="C103" s="55">
        <v>47</v>
      </c>
      <c r="D103" s="55">
        <v>126</v>
      </c>
      <c r="E103" s="55">
        <v>32</v>
      </c>
      <c r="F103" s="55">
        <v>28</v>
      </c>
      <c r="G103" s="55">
        <v>115</v>
      </c>
      <c r="H103" s="55">
        <v>111</v>
      </c>
      <c r="I103" s="55">
        <v>17</v>
      </c>
      <c r="J103" s="55">
        <v>96</v>
      </c>
      <c r="K103" s="55">
        <v>23</v>
      </c>
      <c r="L103" s="55">
        <v>103</v>
      </c>
      <c r="O103" s="26">
        <v>29</v>
      </c>
      <c r="P103" s="26">
        <v>10</v>
      </c>
      <c r="Q103" s="26">
        <v>19</v>
      </c>
      <c r="R103" s="26">
        <v>23</v>
      </c>
      <c r="S103" s="26">
        <v>81</v>
      </c>
      <c r="T103" s="26">
        <v>110</v>
      </c>
      <c r="U103" s="26">
        <v>61</v>
      </c>
      <c r="V103" s="26">
        <v>59</v>
      </c>
      <c r="W103" s="26">
        <v>14</v>
      </c>
      <c r="X103" s="26">
        <v>73</v>
      </c>
      <c r="Y103" s="26">
        <v>93</v>
      </c>
      <c r="Z103" s="26">
        <v>54</v>
      </c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</row>
    <row r="104" spans="1:40" x14ac:dyDescent="0.25">
      <c r="A104" s="55">
        <v>141</v>
      </c>
      <c r="B104" s="55">
        <v>85</v>
      </c>
      <c r="C104" s="55">
        <v>83</v>
      </c>
      <c r="D104" s="55">
        <v>51</v>
      </c>
      <c r="E104" s="55">
        <v>5</v>
      </c>
      <c r="F104" s="55">
        <v>91</v>
      </c>
      <c r="G104" s="55">
        <v>52</v>
      </c>
      <c r="H104" s="55">
        <v>138</v>
      </c>
      <c r="I104" s="55">
        <v>92</v>
      </c>
      <c r="J104" s="55">
        <v>60</v>
      </c>
      <c r="K104" s="55">
        <v>58</v>
      </c>
      <c r="L104" s="55">
        <v>2</v>
      </c>
      <c r="O104" s="26">
        <v>79</v>
      </c>
      <c r="P104" s="26">
        <v>50</v>
      </c>
      <c r="Q104" s="26">
        <v>49</v>
      </c>
      <c r="R104" s="26">
        <v>12</v>
      </c>
      <c r="S104" s="26">
        <v>127</v>
      </c>
      <c r="T104" s="26">
        <v>9</v>
      </c>
      <c r="U104" s="26">
        <v>52</v>
      </c>
      <c r="V104" s="26">
        <v>16</v>
      </c>
      <c r="W104" s="26">
        <v>55</v>
      </c>
      <c r="X104" s="26">
        <v>15</v>
      </c>
      <c r="Y104" s="26">
        <v>39</v>
      </c>
      <c r="Z104" s="26">
        <v>123</v>
      </c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  <c r="AM104" s="52"/>
      <c r="AN104" s="52"/>
    </row>
    <row r="105" spans="1:40" x14ac:dyDescent="0.25">
      <c r="A105" s="55">
        <v>102</v>
      </c>
      <c r="B105" s="55">
        <v>31</v>
      </c>
      <c r="C105" s="55">
        <v>136</v>
      </c>
      <c r="D105" s="55">
        <v>14</v>
      </c>
      <c r="E105" s="55">
        <v>56</v>
      </c>
      <c r="F105" s="55">
        <v>81</v>
      </c>
      <c r="G105" s="55">
        <v>62</v>
      </c>
      <c r="H105" s="55">
        <v>87</v>
      </c>
      <c r="I105" s="55">
        <v>129</v>
      </c>
      <c r="J105" s="55">
        <v>7</v>
      </c>
      <c r="K105" s="55">
        <v>112</v>
      </c>
      <c r="L105" s="55">
        <v>41</v>
      </c>
      <c r="O105" s="26">
        <v>28</v>
      </c>
      <c r="P105" s="26">
        <v>100</v>
      </c>
      <c r="Q105" s="26">
        <v>80</v>
      </c>
      <c r="R105" s="26">
        <v>57</v>
      </c>
      <c r="S105" s="26">
        <v>15</v>
      </c>
      <c r="T105" s="26">
        <v>1</v>
      </c>
      <c r="U105" s="26">
        <v>59</v>
      </c>
      <c r="V105" s="26">
        <v>63</v>
      </c>
      <c r="W105" s="26">
        <v>113</v>
      </c>
      <c r="X105" s="26">
        <v>2</v>
      </c>
      <c r="Y105" s="26">
        <v>13</v>
      </c>
      <c r="Z105" s="26">
        <v>37</v>
      </c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  <c r="AM105" s="52"/>
      <c r="AN105" s="52"/>
    </row>
    <row r="106" spans="1:40" x14ac:dyDescent="0.25">
      <c r="A106" s="55">
        <v>54</v>
      </c>
      <c r="B106" s="55">
        <v>15</v>
      </c>
      <c r="C106" s="55">
        <v>143</v>
      </c>
      <c r="D106" s="55">
        <v>70</v>
      </c>
      <c r="E106" s="55">
        <v>88</v>
      </c>
      <c r="F106" s="55">
        <v>110</v>
      </c>
      <c r="G106" s="55">
        <v>33</v>
      </c>
      <c r="H106" s="55">
        <v>55</v>
      </c>
      <c r="I106" s="55">
        <v>73</v>
      </c>
      <c r="J106" s="55">
        <v>0</v>
      </c>
      <c r="K106" s="55">
        <v>128</v>
      </c>
      <c r="L106" s="55">
        <v>89</v>
      </c>
      <c r="O106" s="26">
        <v>16</v>
      </c>
      <c r="P106" s="26">
        <v>97</v>
      </c>
      <c r="Q106" s="26">
        <v>14</v>
      </c>
      <c r="R106" s="26">
        <v>55</v>
      </c>
      <c r="S106" s="26">
        <v>80</v>
      </c>
      <c r="T106" s="26">
        <v>12</v>
      </c>
      <c r="U106" s="26">
        <v>4</v>
      </c>
      <c r="V106" s="26">
        <v>8</v>
      </c>
      <c r="W106" s="26">
        <v>20</v>
      </c>
      <c r="X106" s="26">
        <v>58</v>
      </c>
      <c r="Y106" s="26">
        <v>8</v>
      </c>
      <c r="Z106" s="26">
        <v>10</v>
      </c>
      <c r="AA106" s="52"/>
      <c r="AB106" s="52"/>
      <c r="AC106" s="52"/>
      <c r="AD106" s="52"/>
      <c r="AE106" s="42"/>
      <c r="AF106" s="52"/>
      <c r="AG106" s="52"/>
      <c r="AH106" s="52"/>
      <c r="AI106" s="52"/>
      <c r="AJ106" s="52"/>
      <c r="AK106" s="52"/>
      <c r="AL106" s="52"/>
      <c r="AM106" s="52"/>
      <c r="AN106" s="52"/>
    </row>
    <row r="107" spans="1:40" x14ac:dyDescent="0.25">
      <c r="A107" s="55">
        <v>125</v>
      </c>
      <c r="B107" s="55">
        <v>44</v>
      </c>
      <c r="C107" s="55">
        <v>72</v>
      </c>
      <c r="D107" s="55">
        <v>133</v>
      </c>
      <c r="E107" s="55">
        <v>57</v>
      </c>
      <c r="F107" s="55">
        <v>19</v>
      </c>
      <c r="G107" s="55">
        <v>124</v>
      </c>
      <c r="H107" s="55">
        <v>86</v>
      </c>
      <c r="I107" s="55">
        <v>10</v>
      </c>
      <c r="J107" s="55">
        <v>71</v>
      </c>
      <c r="K107" s="55">
        <v>18</v>
      </c>
      <c r="L107" s="55">
        <v>99</v>
      </c>
      <c r="O107" s="26">
        <v>20</v>
      </c>
      <c r="P107" s="26">
        <v>13</v>
      </c>
      <c r="Q107" s="26">
        <v>58</v>
      </c>
      <c r="R107" s="26">
        <v>5</v>
      </c>
      <c r="S107" s="26">
        <v>78</v>
      </c>
      <c r="T107" s="26">
        <v>26</v>
      </c>
      <c r="U107" s="26">
        <v>10</v>
      </c>
      <c r="V107" s="26">
        <v>6</v>
      </c>
      <c r="W107" s="26">
        <v>40</v>
      </c>
      <c r="X107" s="26">
        <v>14</v>
      </c>
      <c r="Y107" s="26">
        <v>11</v>
      </c>
      <c r="Z107" s="26">
        <v>35</v>
      </c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  <c r="AM107" s="52"/>
      <c r="AN107" s="52"/>
    </row>
    <row r="108" spans="1:40" x14ac:dyDescent="0.25">
      <c r="A108" s="55">
        <v>38</v>
      </c>
      <c r="B108" s="55">
        <v>50</v>
      </c>
      <c r="C108" s="55">
        <v>1</v>
      </c>
      <c r="D108" s="55">
        <v>77</v>
      </c>
      <c r="E108" s="55">
        <v>35</v>
      </c>
      <c r="F108" s="55">
        <v>121</v>
      </c>
      <c r="G108" s="55">
        <v>22</v>
      </c>
      <c r="H108" s="55">
        <v>108</v>
      </c>
      <c r="I108" s="55">
        <v>66</v>
      </c>
      <c r="J108" s="55">
        <v>142</v>
      </c>
      <c r="K108" s="55">
        <v>105</v>
      </c>
      <c r="L108" s="55">
        <v>93</v>
      </c>
      <c r="O108" s="26">
        <v>25</v>
      </c>
      <c r="P108" s="26">
        <v>38</v>
      </c>
      <c r="Q108" s="26">
        <v>86</v>
      </c>
      <c r="R108" s="26">
        <v>5</v>
      </c>
      <c r="S108" s="26">
        <v>67</v>
      </c>
      <c r="T108" s="26">
        <v>60</v>
      </c>
      <c r="U108" s="26">
        <v>0</v>
      </c>
      <c r="V108" s="26">
        <v>11</v>
      </c>
      <c r="W108" s="26">
        <v>61</v>
      </c>
      <c r="X108" s="26">
        <v>8</v>
      </c>
      <c r="Y108" s="26">
        <v>61</v>
      </c>
      <c r="Z108" s="26">
        <v>28</v>
      </c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</row>
    <row r="109" spans="1:40" x14ac:dyDescent="0.25">
      <c r="A109" s="55">
        <v>59</v>
      </c>
      <c r="B109" s="55">
        <v>113</v>
      </c>
      <c r="C109" s="55">
        <v>67</v>
      </c>
      <c r="D109" s="55">
        <v>4</v>
      </c>
      <c r="E109" s="55">
        <v>123</v>
      </c>
      <c r="F109" s="55">
        <v>36</v>
      </c>
      <c r="G109" s="55">
        <v>107</v>
      </c>
      <c r="H109" s="55">
        <v>20</v>
      </c>
      <c r="I109" s="55">
        <v>139</v>
      </c>
      <c r="J109" s="55">
        <v>76</v>
      </c>
      <c r="K109" s="55">
        <v>84</v>
      </c>
      <c r="L109" s="55">
        <v>30</v>
      </c>
      <c r="O109" s="26">
        <v>22</v>
      </c>
      <c r="P109" s="26">
        <v>5</v>
      </c>
      <c r="Q109" s="26">
        <v>42</v>
      </c>
      <c r="R109" s="26">
        <v>100</v>
      </c>
      <c r="S109" s="26">
        <v>112</v>
      </c>
      <c r="T109" s="26">
        <v>7</v>
      </c>
      <c r="U109" s="26">
        <v>36</v>
      </c>
      <c r="V109" s="26">
        <v>1</v>
      </c>
      <c r="W109" s="26">
        <v>33</v>
      </c>
      <c r="X109" s="26">
        <v>8</v>
      </c>
      <c r="Y109" s="26">
        <v>38</v>
      </c>
      <c r="Z109" s="26">
        <v>12</v>
      </c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52"/>
    </row>
    <row r="110" spans="1:40" x14ac:dyDescent="0.25">
      <c r="A110" s="55">
        <v>104</v>
      </c>
      <c r="B110" s="55">
        <v>119</v>
      </c>
      <c r="C110" s="55">
        <v>48</v>
      </c>
      <c r="D110" s="55">
        <v>34</v>
      </c>
      <c r="E110" s="55">
        <v>106</v>
      </c>
      <c r="F110" s="55">
        <v>134</v>
      </c>
      <c r="G110" s="55">
        <v>9</v>
      </c>
      <c r="H110" s="55">
        <v>37</v>
      </c>
      <c r="I110" s="55">
        <v>109</v>
      </c>
      <c r="J110" s="55">
        <v>95</v>
      </c>
      <c r="K110" s="55">
        <v>39</v>
      </c>
      <c r="L110" s="55">
        <v>24</v>
      </c>
      <c r="O110" s="26">
        <v>30</v>
      </c>
      <c r="P110" s="26">
        <v>86</v>
      </c>
      <c r="Q110" s="26">
        <v>67</v>
      </c>
      <c r="R110" s="26">
        <v>6</v>
      </c>
      <c r="S110" s="26">
        <v>76</v>
      </c>
      <c r="T110" s="26">
        <v>129</v>
      </c>
      <c r="U110" s="26">
        <v>80</v>
      </c>
      <c r="V110" s="26">
        <v>54</v>
      </c>
      <c r="W110" s="26">
        <v>31</v>
      </c>
      <c r="X110" s="26">
        <v>25</v>
      </c>
      <c r="Y110" s="26">
        <v>12</v>
      </c>
      <c r="Z110" s="26">
        <v>70</v>
      </c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  <c r="AM110" s="52"/>
      <c r="AN110" s="52"/>
    </row>
    <row r="111" spans="1:40" x14ac:dyDescent="0.25">
      <c r="A111" s="55">
        <v>16</v>
      </c>
      <c r="B111" s="55">
        <v>94</v>
      </c>
      <c r="C111" s="55">
        <v>80</v>
      </c>
      <c r="D111" s="55">
        <v>114</v>
      </c>
      <c r="E111" s="55">
        <v>135</v>
      </c>
      <c r="F111" s="55">
        <v>42</v>
      </c>
      <c r="G111" s="55">
        <v>101</v>
      </c>
      <c r="H111" s="55">
        <v>8</v>
      </c>
      <c r="I111" s="55">
        <v>29</v>
      </c>
      <c r="J111" s="55">
        <v>63</v>
      </c>
      <c r="K111" s="55">
        <v>49</v>
      </c>
      <c r="L111" s="55">
        <v>127</v>
      </c>
      <c r="O111" s="26">
        <v>1</v>
      </c>
      <c r="P111" s="26">
        <v>24</v>
      </c>
      <c r="Q111" s="26">
        <v>43</v>
      </c>
      <c r="R111" s="26">
        <v>113</v>
      </c>
      <c r="S111" s="26">
        <v>65</v>
      </c>
      <c r="T111" s="26">
        <v>24</v>
      </c>
      <c r="U111" s="26">
        <v>13</v>
      </c>
      <c r="V111" s="26">
        <v>87</v>
      </c>
      <c r="W111" s="26">
        <v>18</v>
      </c>
      <c r="X111" s="26">
        <v>3</v>
      </c>
      <c r="Y111" s="26">
        <v>17</v>
      </c>
      <c r="Z111" s="26">
        <v>14</v>
      </c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</row>
    <row r="112" spans="1:40" x14ac:dyDescent="0.25">
      <c r="A112" s="55">
        <v>79</v>
      </c>
      <c r="B112" s="55">
        <v>130</v>
      </c>
      <c r="C112" s="55">
        <v>6</v>
      </c>
      <c r="D112" s="55">
        <v>65</v>
      </c>
      <c r="E112" s="55">
        <v>21</v>
      </c>
      <c r="F112" s="55">
        <v>69</v>
      </c>
      <c r="G112" s="55">
        <v>74</v>
      </c>
      <c r="H112" s="55">
        <v>122</v>
      </c>
      <c r="I112" s="55">
        <v>78</v>
      </c>
      <c r="J112" s="55">
        <v>137</v>
      </c>
      <c r="K112" s="55">
        <v>13</v>
      </c>
      <c r="L112" s="55">
        <v>64</v>
      </c>
      <c r="O112" s="26">
        <v>45</v>
      </c>
      <c r="P112" s="26">
        <v>44</v>
      </c>
      <c r="Q112" s="26">
        <v>95</v>
      </c>
      <c r="R112" s="26">
        <v>6</v>
      </c>
      <c r="S112" s="26">
        <v>55</v>
      </c>
      <c r="T112" s="26">
        <v>63</v>
      </c>
      <c r="U112" s="26">
        <v>23</v>
      </c>
      <c r="V112" s="26">
        <v>17</v>
      </c>
      <c r="W112" s="26">
        <v>25</v>
      </c>
      <c r="X112" s="26">
        <v>127</v>
      </c>
      <c r="Y112" s="26">
        <v>23</v>
      </c>
      <c r="Z112" s="26">
        <v>53</v>
      </c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</row>
    <row r="113" spans="1:40" x14ac:dyDescent="0.25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  <c r="AM113" s="52"/>
      <c r="AN113" s="52"/>
    </row>
    <row r="114" spans="1:40" x14ac:dyDescent="0.25">
      <c r="A114" s="67" t="s">
        <v>12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</row>
    <row r="115" spans="1:40" x14ac:dyDescent="0.25">
      <c r="A115" s="55">
        <v>3</v>
      </c>
      <c r="B115" s="55">
        <v>45</v>
      </c>
      <c r="C115" s="55">
        <v>100</v>
      </c>
      <c r="D115" s="55">
        <v>117</v>
      </c>
      <c r="E115" s="55">
        <v>82</v>
      </c>
      <c r="F115" s="55">
        <v>116</v>
      </c>
      <c r="G115" s="55">
        <v>27</v>
      </c>
      <c r="H115" s="55">
        <v>61</v>
      </c>
      <c r="I115" s="55">
        <v>26</v>
      </c>
      <c r="J115" s="55">
        <v>43</v>
      </c>
      <c r="K115" s="55">
        <v>98</v>
      </c>
      <c r="L115" s="55">
        <v>140</v>
      </c>
      <c r="O115" s="26">
        <f t="array" ref="O115:Z126">ABS(A115:L126-$AC$3:$AN$14)</f>
        <v>16</v>
      </c>
      <c r="P115" s="26">
        <v>12</v>
      </c>
      <c r="Q115" s="26">
        <v>58</v>
      </c>
      <c r="R115" s="26">
        <v>33</v>
      </c>
      <c r="S115" s="26">
        <v>15</v>
      </c>
      <c r="T115" s="26">
        <v>21</v>
      </c>
      <c r="U115" s="26">
        <v>65</v>
      </c>
      <c r="V115" s="26">
        <v>57</v>
      </c>
      <c r="W115" s="26">
        <v>64</v>
      </c>
      <c r="X115" s="26">
        <v>90</v>
      </c>
      <c r="Y115" s="26">
        <v>9</v>
      </c>
      <c r="Z115" s="26">
        <v>114</v>
      </c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52"/>
    </row>
    <row r="116" spans="1:40" x14ac:dyDescent="0.25">
      <c r="A116" s="55">
        <v>97</v>
      </c>
      <c r="B116" s="55">
        <v>12</v>
      </c>
      <c r="C116" s="55">
        <v>75</v>
      </c>
      <c r="D116" s="55">
        <v>53</v>
      </c>
      <c r="E116" s="55">
        <v>118</v>
      </c>
      <c r="F116" s="55">
        <v>11</v>
      </c>
      <c r="G116" s="55">
        <v>132</v>
      </c>
      <c r="H116" s="55">
        <v>25</v>
      </c>
      <c r="I116" s="55">
        <v>90</v>
      </c>
      <c r="J116" s="55">
        <v>68</v>
      </c>
      <c r="K116" s="55">
        <v>131</v>
      </c>
      <c r="L116" s="55">
        <v>46</v>
      </c>
      <c r="O116" s="26">
        <v>29</v>
      </c>
      <c r="P116" s="26">
        <v>13</v>
      </c>
      <c r="Q116" s="26">
        <v>55</v>
      </c>
      <c r="R116" s="26">
        <v>89</v>
      </c>
      <c r="S116" s="26">
        <v>45</v>
      </c>
      <c r="T116" s="26">
        <v>66</v>
      </c>
      <c r="U116" s="26">
        <v>77</v>
      </c>
      <c r="V116" s="26">
        <v>23</v>
      </c>
      <c r="W116" s="26">
        <v>6</v>
      </c>
      <c r="X116" s="26">
        <v>15</v>
      </c>
      <c r="Y116" s="26">
        <v>20</v>
      </c>
      <c r="Z116" s="26">
        <v>44</v>
      </c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  <c r="AM116" s="52"/>
      <c r="AN116" s="52"/>
    </row>
    <row r="117" spans="1:40" x14ac:dyDescent="0.25">
      <c r="A117" s="55">
        <v>40</v>
      </c>
      <c r="B117" s="55">
        <v>120</v>
      </c>
      <c r="C117" s="55">
        <v>47</v>
      </c>
      <c r="D117" s="55">
        <v>126</v>
      </c>
      <c r="E117" s="55">
        <v>32</v>
      </c>
      <c r="F117" s="55">
        <v>28</v>
      </c>
      <c r="G117" s="55">
        <v>115</v>
      </c>
      <c r="H117" s="55">
        <v>111</v>
      </c>
      <c r="I117" s="55">
        <v>17</v>
      </c>
      <c r="J117" s="55">
        <v>96</v>
      </c>
      <c r="K117" s="55">
        <v>23</v>
      </c>
      <c r="L117" s="55">
        <v>103</v>
      </c>
      <c r="O117" s="26">
        <v>29</v>
      </c>
      <c r="P117" s="26">
        <v>10</v>
      </c>
      <c r="Q117" s="26">
        <v>19</v>
      </c>
      <c r="R117" s="26">
        <v>23</v>
      </c>
      <c r="S117" s="26">
        <v>81</v>
      </c>
      <c r="T117" s="26">
        <v>110</v>
      </c>
      <c r="U117" s="26">
        <v>61</v>
      </c>
      <c r="V117" s="26">
        <v>59</v>
      </c>
      <c r="W117" s="26">
        <v>14</v>
      </c>
      <c r="X117" s="26">
        <v>73</v>
      </c>
      <c r="Y117" s="26">
        <v>93</v>
      </c>
      <c r="Z117" s="26">
        <v>54</v>
      </c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  <c r="AM117" s="52"/>
      <c r="AN117" s="52"/>
    </row>
    <row r="118" spans="1:40" x14ac:dyDescent="0.25">
      <c r="A118" s="55">
        <v>141</v>
      </c>
      <c r="B118" s="55">
        <v>85</v>
      </c>
      <c r="C118" s="55">
        <v>83</v>
      </c>
      <c r="D118" s="55">
        <v>51</v>
      </c>
      <c r="E118" s="55">
        <v>5</v>
      </c>
      <c r="F118" s="55">
        <v>91</v>
      </c>
      <c r="G118" s="55">
        <v>52</v>
      </c>
      <c r="H118" s="55">
        <v>138</v>
      </c>
      <c r="I118" s="55">
        <v>92</v>
      </c>
      <c r="J118" s="55">
        <v>60</v>
      </c>
      <c r="K118" s="55">
        <v>58</v>
      </c>
      <c r="L118" s="55">
        <v>2</v>
      </c>
      <c r="O118" s="26">
        <v>79</v>
      </c>
      <c r="P118" s="26">
        <v>50</v>
      </c>
      <c r="Q118" s="26">
        <v>49</v>
      </c>
      <c r="R118" s="26">
        <v>12</v>
      </c>
      <c r="S118" s="26">
        <v>127</v>
      </c>
      <c r="T118" s="26">
        <v>9</v>
      </c>
      <c r="U118" s="26">
        <v>52</v>
      </c>
      <c r="V118" s="26">
        <v>16</v>
      </c>
      <c r="W118" s="26">
        <v>55</v>
      </c>
      <c r="X118" s="26">
        <v>15</v>
      </c>
      <c r="Y118" s="26">
        <v>39</v>
      </c>
      <c r="Z118" s="26">
        <v>123</v>
      </c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2"/>
      <c r="AN118" s="52"/>
    </row>
    <row r="119" spans="1:40" x14ac:dyDescent="0.25">
      <c r="A119" s="55">
        <v>102</v>
      </c>
      <c r="B119" s="55">
        <v>31</v>
      </c>
      <c r="C119" s="55">
        <v>136</v>
      </c>
      <c r="D119" s="55">
        <v>14</v>
      </c>
      <c r="E119" s="55">
        <v>56</v>
      </c>
      <c r="F119" s="55">
        <v>81</v>
      </c>
      <c r="G119" s="55">
        <v>62</v>
      </c>
      <c r="H119" s="55">
        <v>87</v>
      </c>
      <c r="I119" s="55">
        <v>129</v>
      </c>
      <c r="J119" s="55">
        <v>7</v>
      </c>
      <c r="K119" s="55">
        <v>112</v>
      </c>
      <c r="L119" s="55">
        <v>41</v>
      </c>
      <c r="O119" s="26">
        <v>28</v>
      </c>
      <c r="P119" s="26">
        <v>100</v>
      </c>
      <c r="Q119" s="26">
        <v>80</v>
      </c>
      <c r="R119" s="26">
        <v>57</v>
      </c>
      <c r="S119" s="26">
        <v>15</v>
      </c>
      <c r="T119" s="26">
        <v>1</v>
      </c>
      <c r="U119" s="26">
        <v>59</v>
      </c>
      <c r="V119" s="26">
        <v>63</v>
      </c>
      <c r="W119" s="26">
        <v>113</v>
      </c>
      <c r="X119" s="26">
        <v>2</v>
      </c>
      <c r="Y119" s="26">
        <v>13</v>
      </c>
      <c r="Z119" s="26">
        <v>37</v>
      </c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2"/>
      <c r="AN119" s="52"/>
    </row>
    <row r="120" spans="1:40" x14ac:dyDescent="0.25">
      <c r="A120" s="55">
        <v>54</v>
      </c>
      <c r="B120" s="55">
        <v>15</v>
      </c>
      <c r="C120" s="55">
        <v>143</v>
      </c>
      <c r="D120" s="55">
        <v>70</v>
      </c>
      <c r="E120" s="55">
        <v>88</v>
      </c>
      <c r="F120" s="55">
        <v>110</v>
      </c>
      <c r="G120" s="55">
        <v>33</v>
      </c>
      <c r="H120" s="55">
        <v>55</v>
      </c>
      <c r="I120" s="55">
        <v>73</v>
      </c>
      <c r="J120" s="55">
        <v>0</v>
      </c>
      <c r="K120" s="55">
        <v>128</v>
      </c>
      <c r="L120" s="55">
        <v>89</v>
      </c>
      <c r="O120" s="26">
        <v>16</v>
      </c>
      <c r="P120" s="26">
        <v>97</v>
      </c>
      <c r="Q120" s="26">
        <v>14</v>
      </c>
      <c r="R120" s="26">
        <v>55</v>
      </c>
      <c r="S120" s="26">
        <v>80</v>
      </c>
      <c r="T120" s="26">
        <v>12</v>
      </c>
      <c r="U120" s="26">
        <v>4</v>
      </c>
      <c r="V120" s="26">
        <v>8</v>
      </c>
      <c r="W120" s="26">
        <v>20</v>
      </c>
      <c r="X120" s="26">
        <v>58</v>
      </c>
      <c r="Y120" s="26">
        <v>8</v>
      </c>
      <c r="Z120" s="26">
        <v>10</v>
      </c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  <c r="AM120" s="52"/>
      <c r="AN120" s="52"/>
    </row>
    <row r="121" spans="1:40" x14ac:dyDescent="0.25">
      <c r="A121" s="55">
        <v>44</v>
      </c>
      <c r="B121" s="55">
        <v>125</v>
      </c>
      <c r="C121" s="55">
        <v>72</v>
      </c>
      <c r="D121" s="55">
        <v>133</v>
      </c>
      <c r="E121" s="55">
        <v>57</v>
      </c>
      <c r="F121" s="55">
        <v>19</v>
      </c>
      <c r="G121" s="55">
        <v>124</v>
      </c>
      <c r="H121" s="55">
        <v>86</v>
      </c>
      <c r="I121" s="55">
        <v>10</v>
      </c>
      <c r="J121" s="55">
        <v>71</v>
      </c>
      <c r="K121" s="55">
        <v>99</v>
      </c>
      <c r="L121" s="55">
        <v>18</v>
      </c>
      <c r="O121" s="26">
        <v>61</v>
      </c>
      <c r="P121" s="26">
        <v>94</v>
      </c>
      <c r="Q121" s="26">
        <v>58</v>
      </c>
      <c r="R121" s="26">
        <v>5</v>
      </c>
      <c r="S121" s="26">
        <v>78</v>
      </c>
      <c r="T121" s="26">
        <v>26</v>
      </c>
      <c r="U121" s="26">
        <v>10</v>
      </c>
      <c r="V121" s="26">
        <v>6</v>
      </c>
      <c r="W121" s="26">
        <v>40</v>
      </c>
      <c r="X121" s="26">
        <v>14</v>
      </c>
      <c r="Y121" s="26">
        <v>92</v>
      </c>
      <c r="Z121" s="26">
        <v>46</v>
      </c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</row>
    <row r="122" spans="1:40" x14ac:dyDescent="0.25">
      <c r="A122" s="55">
        <v>50</v>
      </c>
      <c r="B122" s="55">
        <v>38</v>
      </c>
      <c r="C122" s="55">
        <v>1</v>
      </c>
      <c r="D122" s="55">
        <v>77</v>
      </c>
      <c r="E122" s="55">
        <v>35</v>
      </c>
      <c r="F122" s="55">
        <v>121</v>
      </c>
      <c r="G122" s="55">
        <v>22</v>
      </c>
      <c r="H122" s="55">
        <v>108</v>
      </c>
      <c r="I122" s="55">
        <v>66</v>
      </c>
      <c r="J122" s="55">
        <v>142</v>
      </c>
      <c r="K122" s="55">
        <v>93</v>
      </c>
      <c r="L122" s="55">
        <v>105</v>
      </c>
      <c r="O122" s="26">
        <v>37</v>
      </c>
      <c r="P122" s="26">
        <v>26</v>
      </c>
      <c r="Q122" s="26">
        <v>86</v>
      </c>
      <c r="R122" s="26">
        <v>5</v>
      </c>
      <c r="S122" s="26">
        <v>67</v>
      </c>
      <c r="T122" s="26">
        <v>60</v>
      </c>
      <c r="U122" s="26">
        <v>0</v>
      </c>
      <c r="V122" s="26">
        <v>11</v>
      </c>
      <c r="W122" s="26">
        <v>61</v>
      </c>
      <c r="X122" s="26">
        <v>8</v>
      </c>
      <c r="Y122" s="26">
        <v>49</v>
      </c>
      <c r="Z122" s="26">
        <v>40</v>
      </c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</row>
    <row r="123" spans="1:40" x14ac:dyDescent="0.25">
      <c r="A123" s="55">
        <v>113</v>
      </c>
      <c r="B123" s="55">
        <v>59</v>
      </c>
      <c r="C123" s="55">
        <v>67</v>
      </c>
      <c r="D123" s="55">
        <v>4</v>
      </c>
      <c r="E123" s="55">
        <v>123</v>
      </c>
      <c r="F123" s="55">
        <v>36</v>
      </c>
      <c r="G123" s="55">
        <v>107</v>
      </c>
      <c r="H123" s="55">
        <v>20</v>
      </c>
      <c r="I123" s="55">
        <v>139</v>
      </c>
      <c r="J123" s="55">
        <v>76</v>
      </c>
      <c r="K123" s="55">
        <v>30</v>
      </c>
      <c r="L123" s="55">
        <v>84</v>
      </c>
      <c r="O123" s="26">
        <v>32</v>
      </c>
      <c r="P123" s="26">
        <v>49</v>
      </c>
      <c r="Q123" s="26">
        <v>42</v>
      </c>
      <c r="R123" s="26">
        <v>100</v>
      </c>
      <c r="S123" s="26">
        <v>112</v>
      </c>
      <c r="T123" s="26">
        <v>7</v>
      </c>
      <c r="U123" s="26">
        <v>36</v>
      </c>
      <c r="V123" s="26">
        <v>1</v>
      </c>
      <c r="W123" s="26">
        <v>33</v>
      </c>
      <c r="X123" s="26">
        <v>8</v>
      </c>
      <c r="Y123" s="26">
        <v>16</v>
      </c>
      <c r="Z123" s="26">
        <v>66</v>
      </c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  <c r="AM123" s="52"/>
      <c r="AN123" s="52"/>
    </row>
    <row r="124" spans="1:40" x14ac:dyDescent="0.25">
      <c r="A124" s="55">
        <v>119</v>
      </c>
      <c r="B124" s="55">
        <v>104</v>
      </c>
      <c r="C124" s="55">
        <v>48</v>
      </c>
      <c r="D124" s="55">
        <v>34</v>
      </c>
      <c r="E124" s="55">
        <v>106</v>
      </c>
      <c r="F124" s="55">
        <v>134</v>
      </c>
      <c r="G124" s="55">
        <v>9</v>
      </c>
      <c r="H124" s="55">
        <v>37</v>
      </c>
      <c r="I124" s="55">
        <v>109</v>
      </c>
      <c r="J124" s="55">
        <v>95</v>
      </c>
      <c r="K124" s="55">
        <v>24</v>
      </c>
      <c r="L124" s="55">
        <v>39</v>
      </c>
      <c r="O124" s="26">
        <v>45</v>
      </c>
      <c r="P124" s="26">
        <v>71</v>
      </c>
      <c r="Q124" s="26">
        <v>67</v>
      </c>
      <c r="R124" s="26">
        <v>6</v>
      </c>
      <c r="S124" s="26">
        <v>76</v>
      </c>
      <c r="T124" s="26">
        <v>129</v>
      </c>
      <c r="U124" s="26">
        <v>80</v>
      </c>
      <c r="V124" s="26">
        <v>54</v>
      </c>
      <c r="W124" s="26">
        <v>31</v>
      </c>
      <c r="X124" s="26">
        <v>25</v>
      </c>
      <c r="Y124" s="26">
        <v>3</v>
      </c>
      <c r="Z124" s="26">
        <v>55</v>
      </c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</row>
    <row r="125" spans="1:40" x14ac:dyDescent="0.25">
      <c r="A125" s="55">
        <v>16</v>
      </c>
      <c r="B125" s="55">
        <v>94</v>
      </c>
      <c r="C125" s="55">
        <v>80</v>
      </c>
      <c r="D125" s="55">
        <v>114</v>
      </c>
      <c r="E125" s="55">
        <v>135</v>
      </c>
      <c r="F125" s="55">
        <v>42</v>
      </c>
      <c r="G125" s="55">
        <v>101</v>
      </c>
      <c r="H125" s="55">
        <v>8</v>
      </c>
      <c r="I125" s="55">
        <v>29</v>
      </c>
      <c r="J125" s="55">
        <v>63</v>
      </c>
      <c r="K125" s="55">
        <v>49</v>
      </c>
      <c r="L125" s="55">
        <v>127</v>
      </c>
      <c r="O125" s="26">
        <v>1</v>
      </c>
      <c r="P125" s="26">
        <v>24</v>
      </c>
      <c r="Q125" s="26">
        <v>43</v>
      </c>
      <c r="R125" s="26">
        <v>113</v>
      </c>
      <c r="S125" s="26">
        <v>65</v>
      </c>
      <c r="T125" s="26">
        <v>24</v>
      </c>
      <c r="U125" s="26">
        <v>13</v>
      </c>
      <c r="V125" s="26">
        <v>87</v>
      </c>
      <c r="W125" s="26">
        <v>18</v>
      </c>
      <c r="X125" s="26">
        <v>3</v>
      </c>
      <c r="Y125" s="26">
        <v>17</v>
      </c>
      <c r="Z125" s="26">
        <v>14</v>
      </c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  <c r="AM125" s="52"/>
      <c r="AN125" s="52"/>
    </row>
    <row r="126" spans="1:40" x14ac:dyDescent="0.25">
      <c r="A126" s="55">
        <v>79</v>
      </c>
      <c r="B126" s="55">
        <v>130</v>
      </c>
      <c r="C126" s="55">
        <v>6</v>
      </c>
      <c r="D126" s="55">
        <v>65</v>
      </c>
      <c r="E126" s="55">
        <v>21</v>
      </c>
      <c r="F126" s="55">
        <v>69</v>
      </c>
      <c r="G126" s="55">
        <v>74</v>
      </c>
      <c r="H126" s="55">
        <v>122</v>
      </c>
      <c r="I126" s="55">
        <v>78</v>
      </c>
      <c r="J126" s="55">
        <v>137</v>
      </c>
      <c r="K126" s="55">
        <v>13</v>
      </c>
      <c r="L126" s="55">
        <v>64</v>
      </c>
      <c r="O126" s="26">
        <v>45</v>
      </c>
      <c r="P126" s="26">
        <v>44</v>
      </c>
      <c r="Q126" s="26">
        <v>95</v>
      </c>
      <c r="R126" s="26">
        <v>6</v>
      </c>
      <c r="S126" s="26">
        <v>55</v>
      </c>
      <c r="T126" s="26">
        <v>63</v>
      </c>
      <c r="U126" s="26">
        <v>23</v>
      </c>
      <c r="V126" s="26">
        <v>17</v>
      </c>
      <c r="W126" s="26">
        <v>25</v>
      </c>
      <c r="X126" s="26">
        <v>127</v>
      </c>
      <c r="Y126" s="26">
        <v>23</v>
      </c>
      <c r="Z126" s="26">
        <v>53</v>
      </c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  <c r="AM126" s="52"/>
      <c r="AN126" s="52"/>
    </row>
    <row r="127" spans="1:40" x14ac:dyDescent="0.25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</row>
    <row r="128" spans="1:40" x14ac:dyDescent="0.25">
      <c r="A128" s="67" t="s">
        <v>13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</row>
    <row r="129" spans="1:40" x14ac:dyDescent="0.25">
      <c r="A129" s="55">
        <v>3</v>
      </c>
      <c r="B129" s="55">
        <v>45</v>
      </c>
      <c r="C129" s="55">
        <v>100</v>
      </c>
      <c r="D129" s="55">
        <v>117</v>
      </c>
      <c r="E129" s="55">
        <v>82</v>
      </c>
      <c r="F129" s="55">
        <v>116</v>
      </c>
      <c r="G129" s="55">
        <v>27</v>
      </c>
      <c r="H129" s="55">
        <v>61</v>
      </c>
      <c r="I129" s="55">
        <v>26</v>
      </c>
      <c r="J129" s="55">
        <v>43</v>
      </c>
      <c r="K129" s="55">
        <v>98</v>
      </c>
      <c r="L129" s="55">
        <v>140</v>
      </c>
      <c r="O129" s="26">
        <f t="array" ref="O129:Z140">ABS(A129:L140-$AC$3:$AN$14)</f>
        <v>16</v>
      </c>
      <c r="P129" s="26">
        <v>12</v>
      </c>
      <c r="Q129" s="26">
        <v>58</v>
      </c>
      <c r="R129" s="26">
        <v>33</v>
      </c>
      <c r="S129" s="26">
        <v>15</v>
      </c>
      <c r="T129" s="26">
        <v>21</v>
      </c>
      <c r="U129" s="26">
        <v>65</v>
      </c>
      <c r="V129" s="26">
        <v>57</v>
      </c>
      <c r="W129" s="26">
        <v>64</v>
      </c>
      <c r="X129" s="26">
        <v>90</v>
      </c>
      <c r="Y129" s="26">
        <v>9</v>
      </c>
      <c r="Z129" s="26">
        <v>114</v>
      </c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</row>
    <row r="130" spans="1:40" x14ac:dyDescent="0.25">
      <c r="A130" s="55">
        <v>97</v>
      </c>
      <c r="B130" s="55">
        <v>12</v>
      </c>
      <c r="C130" s="55">
        <v>75</v>
      </c>
      <c r="D130" s="55">
        <v>53</v>
      </c>
      <c r="E130" s="55">
        <v>118</v>
      </c>
      <c r="F130" s="55">
        <v>11</v>
      </c>
      <c r="G130" s="55">
        <v>132</v>
      </c>
      <c r="H130" s="55">
        <v>25</v>
      </c>
      <c r="I130" s="55">
        <v>90</v>
      </c>
      <c r="J130" s="55">
        <v>68</v>
      </c>
      <c r="K130" s="55">
        <v>131</v>
      </c>
      <c r="L130" s="55">
        <v>46</v>
      </c>
      <c r="O130" s="26">
        <v>29</v>
      </c>
      <c r="P130" s="26">
        <v>13</v>
      </c>
      <c r="Q130" s="26">
        <v>55</v>
      </c>
      <c r="R130" s="26">
        <v>89</v>
      </c>
      <c r="S130" s="26">
        <v>45</v>
      </c>
      <c r="T130" s="26">
        <v>66</v>
      </c>
      <c r="U130" s="26">
        <v>77</v>
      </c>
      <c r="V130" s="26">
        <v>23</v>
      </c>
      <c r="W130" s="26">
        <v>6</v>
      </c>
      <c r="X130" s="26">
        <v>15</v>
      </c>
      <c r="Y130" s="26">
        <v>20</v>
      </c>
      <c r="Z130" s="26">
        <v>44</v>
      </c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</row>
    <row r="131" spans="1:40" x14ac:dyDescent="0.25">
      <c r="A131" s="55">
        <v>40</v>
      </c>
      <c r="B131" s="55">
        <v>120</v>
      </c>
      <c r="C131" s="55">
        <v>47</v>
      </c>
      <c r="D131" s="55">
        <v>126</v>
      </c>
      <c r="E131" s="55">
        <v>32</v>
      </c>
      <c r="F131" s="55">
        <v>28</v>
      </c>
      <c r="G131" s="55">
        <v>115</v>
      </c>
      <c r="H131" s="55">
        <v>111</v>
      </c>
      <c r="I131" s="55">
        <v>17</v>
      </c>
      <c r="J131" s="55">
        <v>96</v>
      </c>
      <c r="K131" s="55">
        <v>23</v>
      </c>
      <c r="L131" s="55">
        <v>103</v>
      </c>
      <c r="O131" s="26">
        <v>29</v>
      </c>
      <c r="P131" s="26">
        <v>10</v>
      </c>
      <c r="Q131" s="26">
        <v>19</v>
      </c>
      <c r="R131" s="26">
        <v>23</v>
      </c>
      <c r="S131" s="26">
        <v>81</v>
      </c>
      <c r="T131" s="26">
        <v>110</v>
      </c>
      <c r="U131" s="26">
        <v>61</v>
      </c>
      <c r="V131" s="26">
        <v>59</v>
      </c>
      <c r="W131" s="26">
        <v>14</v>
      </c>
      <c r="X131" s="26">
        <v>73</v>
      </c>
      <c r="Y131" s="26">
        <v>93</v>
      </c>
      <c r="Z131" s="26">
        <v>54</v>
      </c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</row>
    <row r="132" spans="1:40" x14ac:dyDescent="0.25">
      <c r="A132" s="55">
        <v>141</v>
      </c>
      <c r="B132" s="55">
        <v>85</v>
      </c>
      <c r="C132" s="55">
        <v>83</v>
      </c>
      <c r="D132" s="55">
        <v>51</v>
      </c>
      <c r="E132" s="55">
        <v>5</v>
      </c>
      <c r="F132" s="55">
        <v>91</v>
      </c>
      <c r="G132" s="55">
        <v>52</v>
      </c>
      <c r="H132" s="55">
        <v>138</v>
      </c>
      <c r="I132" s="55">
        <v>92</v>
      </c>
      <c r="J132" s="55">
        <v>60</v>
      </c>
      <c r="K132" s="55">
        <v>58</v>
      </c>
      <c r="L132" s="55">
        <v>2</v>
      </c>
      <c r="O132" s="26">
        <v>79</v>
      </c>
      <c r="P132" s="26">
        <v>50</v>
      </c>
      <c r="Q132" s="26">
        <v>49</v>
      </c>
      <c r="R132" s="26">
        <v>12</v>
      </c>
      <c r="S132" s="26">
        <v>127</v>
      </c>
      <c r="T132" s="26">
        <v>9</v>
      </c>
      <c r="U132" s="26">
        <v>52</v>
      </c>
      <c r="V132" s="26">
        <v>16</v>
      </c>
      <c r="W132" s="26">
        <v>55</v>
      </c>
      <c r="X132" s="26">
        <v>15</v>
      </c>
      <c r="Y132" s="26">
        <v>39</v>
      </c>
      <c r="Z132" s="26">
        <v>123</v>
      </c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</row>
    <row r="133" spans="1:40" x14ac:dyDescent="0.25">
      <c r="A133" s="55">
        <v>102</v>
      </c>
      <c r="B133" s="55">
        <v>31</v>
      </c>
      <c r="C133" s="55">
        <v>136</v>
      </c>
      <c r="D133" s="55">
        <v>14</v>
      </c>
      <c r="E133" s="55">
        <v>56</v>
      </c>
      <c r="F133" s="55">
        <v>81</v>
      </c>
      <c r="G133" s="55">
        <v>62</v>
      </c>
      <c r="H133" s="55">
        <v>87</v>
      </c>
      <c r="I133" s="55">
        <v>129</v>
      </c>
      <c r="J133" s="55">
        <v>7</v>
      </c>
      <c r="K133" s="55">
        <v>112</v>
      </c>
      <c r="L133" s="55">
        <v>41</v>
      </c>
      <c r="O133" s="26">
        <v>28</v>
      </c>
      <c r="P133" s="26">
        <v>100</v>
      </c>
      <c r="Q133" s="26">
        <v>80</v>
      </c>
      <c r="R133" s="26">
        <v>57</v>
      </c>
      <c r="S133" s="26">
        <v>15</v>
      </c>
      <c r="T133" s="26">
        <v>1</v>
      </c>
      <c r="U133" s="26">
        <v>59</v>
      </c>
      <c r="V133" s="26">
        <v>63</v>
      </c>
      <c r="W133" s="26">
        <v>113</v>
      </c>
      <c r="X133" s="26">
        <v>2</v>
      </c>
      <c r="Y133" s="26">
        <v>13</v>
      </c>
      <c r="Z133" s="26">
        <v>37</v>
      </c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  <c r="AM133" s="52"/>
      <c r="AN133" s="52"/>
    </row>
    <row r="134" spans="1:40" x14ac:dyDescent="0.25">
      <c r="A134" s="55">
        <v>54</v>
      </c>
      <c r="B134" s="55">
        <v>15</v>
      </c>
      <c r="C134" s="55">
        <v>143</v>
      </c>
      <c r="D134" s="55">
        <v>70</v>
      </c>
      <c r="E134" s="55">
        <v>88</v>
      </c>
      <c r="F134" s="55">
        <v>110</v>
      </c>
      <c r="G134" s="55">
        <v>33</v>
      </c>
      <c r="H134" s="55">
        <v>55</v>
      </c>
      <c r="I134" s="55">
        <v>73</v>
      </c>
      <c r="J134" s="55">
        <v>0</v>
      </c>
      <c r="K134" s="55">
        <v>128</v>
      </c>
      <c r="L134" s="55">
        <v>89</v>
      </c>
      <c r="O134" s="26">
        <v>16</v>
      </c>
      <c r="P134" s="26">
        <v>97</v>
      </c>
      <c r="Q134" s="26">
        <v>14</v>
      </c>
      <c r="R134" s="26">
        <v>55</v>
      </c>
      <c r="S134" s="26">
        <v>80</v>
      </c>
      <c r="T134" s="26">
        <v>12</v>
      </c>
      <c r="U134" s="26">
        <v>4</v>
      </c>
      <c r="V134" s="26">
        <v>8</v>
      </c>
      <c r="W134" s="26">
        <v>20</v>
      </c>
      <c r="X134" s="26">
        <v>58</v>
      </c>
      <c r="Y134" s="26">
        <v>8</v>
      </c>
      <c r="Z134" s="26">
        <v>10</v>
      </c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2"/>
      <c r="AN134" s="52"/>
    </row>
    <row r="135" spans="1:40" x14ac:dyDescent="0.25">
      <c r="A135" s="55">
        <v>125</v>
      </c>
      <c r="B135" s="55">
        <v>44</v>
      </c>
      <c r="C135" s="55">
        <v>72</v>
      </c>
      <c r="D135" s="55">
        <v>133</v>
      </c>
      <c r="E135" s="55">
        <v>57</v>
      </c>
      <c r="F135" s="55">
        <v>19</v>
      </c>
      <c r="G135" s="55">
        <v>124</v>
      </c>
      <c r="H135" s="55">
        <v>86</v>
      </c>
      <c r="I135" s="55">
        <v>10</v>
      </c>
      <c r="J135" s="55">
        <v>71</v>
      </c>
      <c r="K135" s="55">
        <v>99</v>
      </c>
      <c r="L135" s="55">
        <v>18</v>
      </c>
      <c r="O135" s="26">
        <v>20</v>
      </c>
      <c r="P135" s="26">
        <v>13</v>
      </c>
      <c r="Q135" s="26">
        <v>58</v>
      </c>
      <c r="R135" s="26">
        <v>5</v>
      </c>
      <c r="S135" s="26">
        <v>78</v>
      </c>
      <c r="T135" s="26">
        <v>26</v>
      </c>
      <c r="U135" s="26">
        <v>10</v>
      </c>
      <c r="V135" s="26">
        <v>6</v>
      </c>
      <c r="W135" s="26">
        <v>40</v>
      </c>
      <c r="X135" s="26">
        <v>14</v>
      </c>
      <c r="Y135" s="26">
        <v>92</v>
      </c>
      <c r="Z135" s="26">
        <v>46</v>
      </c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  <c r="AM135" s="52"/>
      <c r="AN135" s="52"/>
    </row>
    <row r="136" spans="1:40" x14ac:dyDescent="0.25">
      <c r="A136" s="55">
        <v>38</v>
      </c>
      <c r="B136" s="55">
        <v>50</v>
      </c>
      <c r="C136" s="55">
        <v>1</v>
      </c>
      <c r="D136" s="55">
        <v>77</v>
      </c>
      <c r="E136" s="55">
        <v>35</v>
      </c>
      <c r="F136" s="55">
        <v>121</v>
      </c>
      <c r="G136" s="55">
        <v>22</v>
      </c>
      <c r="H136" s="55">
        <v>108</v>
      </c>
      <c r="I136" s="55">
        <v>66</v>
      </c>
      <c r="J136" s="55">
        <v>142</v>
      </c>
      <c r="K136" s="55">
        <v>93</v>
      </c>
      <c r="L136" s="55">
        <v>105</v>
      </c>
      <c r="O136" s="26">
        <v>25</v>
      </c>
      <c r="P136" s="26">
        <v>38</v>
      </c>
      <c r="Q136" s="26">
        <v>86</v>
      </c>
      <c r="R136" s="26">
        <v>5</v>
      </c>
      <c r="S136" s="26">
        <v>67</v>
      </c>
      <c r="T136" s="26">
        <v>60</v>
      </c>
      <c r="U136" s="26">
        <v>0</v>
      </c>
      <c r="V136" s="26">
        <v>11</v>
      </c>
      <c r="W136" s="26">
        <v>61</v>
      </c>
      <c r="X136" s="26">
        <v>8</v>
      </c>
      <c r="Y136" s="26">
        <v>49</v>
      </c>
      <c r="Z136" s="26">
        <v>40</v>
      </c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  <c r="AM136" s="52"/>
      <c r="AN136" s="52"/>
    </row>
    <row r="137" spans="1:40" x14ac:dyDescent="0.25">
      <c r="A137" s="55">
        <v>59</v>
      </c>
      <c r="B137" s="55">
        <v>113</v>
      </c>
      <c r="C137" s="55">
        <v>67</v>
      </c>
      <c r="D137" s="55">
        <v>4</v>
      </c>
      <c r="E137" s="55">
        <v>123</v>
      </c>
      <c r="F137" s="55">
        <v>36</v>
      </c>
      <c r="G137" s="55">
        <v>107</v>
      </c>
      <c r="H137" s="55">
        <v>20</v>
      </c>
      <c r="I137" s="55">
        <v>139</v>
      </c>
      <c r="J137" s="55">
        <v>76</v>
      </c>
      <c r="K137" s="55">
        <v>30</v>
      </c>
      <c r="L137" s="55">
        <v>84</v>
      </c>
      <c r="O137" s="26">
        <v>22</v>
      </c>
      <c r="P137" s="26">
        <v>5</v>
      </c>
      <c r="Q137" s="26">
        <v>42</v>
      </c>
      <c r="R137" s="26">
        <v>100</v>
      </c>
      <c r="S137" s="26">
        <v>112</v>
      </c>
      <c r="T137" s="26">
        <v>7</v>
      </c>
      <c r="U137" s="26">
        <v>36</v>
      </c>
      <c r="V137" s="26">
        <v>1</v>
      </c>
      <c r="W137" s="26">
        <v>33</v>
      </c>
      <c r="X137" s="26">
        <v>8</v>
      </c>
      <c r="Y137" s="26">
        <v>16</v>
      </c>
      <c r="Z137" s="26">
        <v>66</v>
      </c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</row>
    <row r="138" spans="1:40" x14ac:dyDescent="0.25">
      <c r="A138" s="55">
        <v>104</v>
      </c>
      <c r="B138" s="55">
        <v>119</v>
      </c>
      <c r="C138" s="55">
        <v>48</v>
      </c>
      <c r="D138" s="55">
        <v>34</v>
      </c>
      <c r="E138" s="55">
        <v>106</v>
      </c>
      <c r="F138" s="55">
        <v>134</v>
      </c>
      <c r="G138" s="55">
        <v>9</v>
      </c>
      <c r="H138" s="55">
        <v>37</v>
      </c>
      <c r="I138" s="55">
        <v>109</v>
      </c>
      <c r="J138" s="55">
        <v>95</v>
      </c>
      <c r="K138" s="55">
        <v>24</v>
      </c>
      <c r="L138" s="55">
        <v>39</v>
      </c>
      <c r="O138" s="26">
        <v>30</v>
      </c>
      <c r="P138" s="26">
        <v>86</v>
      </c>
      <c r="Q138" s="26">
        <v>67</v>
      </c>
      <c r="R138" s="26">
        <v>6</v>
      </c>
      <c r="S138" s="26">
        <v>76</v>
      </c>
      <c r="T138" s="26">
        <v>129</v>
      </c>
      <c r="U138" s="26">
        <v>80</v>
      </c>
      <c r="V138" s="26">
        <v>54</v>
      </c>
      <c r="W138" s="26">
        <v>31</v>
      </c>
      <c r="X138" s="26">
        <v>25</v>
      </c>
      <c r="Y138" s="26">
        <v>3</v>
      </c>
      <c r="Z138" s="26">
        <v>55</v>
      </c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</row>
    <row r="139" spans="1:40" x14ac:dyDescent="0.25">
      <c r="A139" s="55">
        <v>16</v>
      </c>
      <c r="B139" s="55">
        <v>94</v>
      </c>
      <c r="C139" s="55">
        <v>80</v>
      </c>
      <c r="D139" s="55">
        <v>114</v>
      </c>
      <c r="E139" s="55">
        <v>135</v>
      </c>
      <c r="F139" s="55">
        <v>42</v>
      </c>
      <c r="G139" s="55">
        <v>101</v>
      </c>
      <c r="H139" s="55">
        <v>8</v>
      </c>
      <c r="I139" s="55">
        <v>29</v>
      </c>
      <c r="J139" s="55">
        <v>63</v>
      </c>
      <c r="K139" s="55">
        <v>49</v>
      </c>
      <c r="L139" s="55">
        <v>127</v>
      </c>
      <c r="O139" s="26">
        <v>1</v>
      </c>
      <c r="P139" s="26">
        <v>24</v>
      </c>
      <c r="Q139" s="26">
        <v>43</v>
      </c>
      <c r="R139" s="26">
        <v>113</v>
      </c>
      <c r="S139" s="26">
        <v>65</v>
      </c>
      <c r="T139" s="26">
        <v>24</v>
      </c>
      <c r="U139" s="26">
        <v>13</v>
      </c>
      <c r="V139" s="26">
        <v>87</v>
      </c>
      <c r="W139" s="26">
        <v>18</v>
      </c>
      <c r="X139" s="26">
        <v>3</v>
      </c>
      <c r="Y139" s="26">
        <v>17</v>
      </c>
      <c r="Z139" s="26">
        <v>14</v>
      </c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</row>
    <row r="140" spans="1:40" x14ac:dyDescent="0.25">
      <c r="A140" s="55">
        <v>79</v>
      </c>
      <c r="B140" s="55">
        <v>130</v>
      </c>
      <c r="C140" s="55">
        <v>6</v>
      </c>
      <c r="D140" s="55">
        <v>65</v>
      </c>
      <c r="E140" s="55">
        <v>21</v>
      </c>
      <c r="F140" s="55">
        <v>69</v>
      </c>
      <c r="G140" s="55">
        <v>74</v>
      </c>
      <c r="H140" s="55">
        <v>122</v>
      </c>
      <c r="I140" s="55">
        <v>78</v>
      </c>
      <c r="J140" s="55">
        <v>137</v>
      </c>
      <c r="K140" s="55">
        <v>13</v>
      </c>
      <c r="L140" s="55">
        <v>64</v>
      </c>
      <c r="O140" s="26">
        <v>45</v>
      </c>
      <c r="P140" s="26">
        <v>44</v>
      </c>
      <c r="Q140" s="26">
        <v>95</v>
      </c>
      <c r="R140" s="26">
        <v>6</v>
      </c>
      <c r="S140" s="26">
        <v>55</v>
      </c>
      <c r="T140" s="26">
        <v>63</v>
      </c>
      <c r="U140" s="26">
        <v>23</v>
      </c>
      <c r="V140" s="26">
        <v>17</v>
      </c>
      <c r="W140" s="26">
        <v>25</v>
      </c>
      <c r="X140" s="26">
        <v>127</v>
      </c>
      <c r="Y140" s="26">
        <v>23</v>
      </c>
      <c r="Z140" s="26">
        <v>53</v>
      </c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  <c r="AM140" s="52"/>
      <c r="AN140" s="52"/>
    </row>
    <row r="141" spans="1:40" x14ac:dyDescent="0.25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</row>
    <row r="142" spans="1:40" x14ac:dyDescent="0.25">
      <c r="A142" s="67" t="s">
        <v>14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  <c r="AG142" s="52"/>
      <c r="AH142" s="52"/>
      <c r="AI142" s="52"/>
      <c r="AJ142" s="52"/>
      <c r="AK142" s="52"/>
      <c r="AL142" s="52"/>
      <c r="AM142" s="52"/>
      <c r="AN142" s="52"/>
    </row>
    <row r="143" spans="1:40" x14ac:dyDescent="0.25">
      <c r="A143" s="55">
        <v>4</v>
      </c>
      <c r="B143" s="55">
        <v>71</v>
      </c>
      <c r="C143" s="55">
        <v>77</v>
      </c>
      <c r="D143" s="55">
        <v>82</v>
      </c>
      <c r="E143" s="55">
        <v>130</v>
      </c>
      <c r="F143" s="55">
        <v>27</v>
      </c>
      <c r="G143" s="55">
        <v>47</v>
      </c>
      <c r="H143" s="55">
        <v>142</v>
      </c>
      <c r="I143" s="55">
        <v>102</v>
      </c>
      <c r="J143" s="55">
        <v>99</v>
      </c>
      <c r="K143" s="55">
        <v>63</v>
      </c>
      <c r="L143" s="55">
        <v>14</v>
      </c>
      <c r="O143" s="26">
        <f t="array" ref="O143:Z154">ABS(A143:L154-$AC$3:$AN$14)</f>
        <v>15</v>
      </c>
      <c r="P143" s="26">
        <v>14</v>
      </c>
      <c r="Q143" s="26">
        <v>35</v>
      </c>
      <c r="R143" s="26">
        <v>2</v>
      </c>
      <c r="S143" s="26">
        <v>63</v>
      </c>
      <c r="T143" s="26">
        <v>110</v>
      </c>
      <c r="U143" s="26">
        <v>45</v>
      </c>
      <c r="V143" s="26">
        <v>138</v>
      </c>
      <c r="W143" s="26">
        <v>12</v>
      </c>
      <c r="X143" s="26">
        <v>34</v>
      </c>
      <c r="Y143" s="26">
        <v>44</v>
      </c>
      <c r="Z143" s="26">
        <v>12</v>
      </c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  <c r="AM143" s="52"/>
      <c r="AN143" s="52"/>
    </row>
    <row r="144" spans="1:40" x14ac:dyDescent="0.25">
      <c r="A144" s="55">
        <v>137</v>
      </c>
      <c r="B144" s="55">
        <v>24</v>
      </c>
      <c r="C144" s="55">
        <v>104</v>
      </c>
      <c r="D144" s="55">
        <v>3</v>
      </c>
      <c r="E144" s="55">
        <v>65</v>
      </c>
      <c r="F144" s="55">
        <v>75</v>
      </c>
      <c r="G144" s="55">
        <v>34</v>
      </c>
      <c r="H144" s="55">
        <v>54</v>
      </c>
      <c r="I144" s="55">
        <v>31</v>
      </c>
      <c r="J144" s="55">
        <v>128</v>
      </c>
      <c r="K144" s="55">
        <v>106</v>
      </c>
      <c r="L144" s="55">
        <v>97</v>
      </c>
      <c r="O144" s="26">
        <v>11</v>
      </c>
      <c r="P144" s="26">
        <v>1</v>
      </c>
      <c r="Q144" s="26">
        <v>84</v>
      </c>
      <c r="R144" s="26">
        <v>139</v>
      </c>
      <c r="S144" s="26">
        <v>8</v>
      </c>
      <c r="T144" s="26">
        <v>2</v>
      </c>
      <c r="U144" s="26">
        <v>21</v>
      </c>
      <c r="V144" s="26">
        <v>6</v>
      </c>
      <c r="W144" s="26">
        <v>65</v>
      </c>
      <c r="X144" s="26">
        <v>45</v>
      </c>
      <c r="Y144" s="26">
        <v>5</v>
      </c>
      <c r="Z144" s="26">
        <v>95</v>
      </c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  <c r="AM144" s="52"/>
      <c r="AN144" s="52"/>
    </row>
    <row r="145" spans="1:40" x14ac:dyDescent="0.25">
      <c r="A145" s="55">
        <v>100</v>
      </c>
      <c r="B145" s="55">
        <v>38</v>
      </c>
      <c r="C145" s="55">
        <v>35</v>
      </c>
      <c r="D145" s="55">
        <v>117</v>
      </c>
      <c r="E145" s="55">
        <v>52</v>
      </c>
      <c r="F145" s="55">
        <v>126</v>
      </c>
      <c r="G145" s="55">
        <v>5</v>
      </c>
      <c r="H145" s="55">
        <v>48</v>
      </c>
      <c r="I145" s="55">
        <v>103</v>
      </c>
      <c r="J145" s="55">
        <v>22</v>
      </c>
      <c r="K145" s="55">
        <v>131</v>
      </c>
      <c r="L145" s="55">
        <v>81</v>
      </c>
      <c r="O145" s="26">
        <v>31</v>
      </c>
      <c r="P145" s="26">
        <v>72</v>
      </c>
      <c r="Q145" s="26">
        <v>7</v>
      </c>
      <c r="R145" s="26">
        <v>14</v>
      </c>
      <c r="S145" s="26">
        <v>61</v>
      </c>
      <c r="T145" s="26">
        <v>12</v>
      </c>
      <c r="U145" s="26">
        <v>49</v>
      </c>
      <c r="V145" s="26">
        <v>4</v>
      </c>
      <c r="W145" s="26">
        <v>100</v>
      </c>
      <c r="X145" s="26">
        <v>1</v>
      </c>
      <c r="Y145" s="26">
        <v>15</v>
      </c>
      <c r="Z145" s="26">
        <v>32</v>
      </c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  <c r="AM145" s="52"/>
      <c r="AN145" s="52"/>
    </row>
    <row r="146" spans="1:40" x14ac:dyDescent="0.25">
      <c r="A146" s="55">
        <v>59</v>
      </c>
      <c r="B146" s="55">
        <v>9</v>
      </c>
      <c r="C146" s="55">
        <v>136</v>
      </c>
      <c r="D146" s="55">
        <v>50</v>
      </c>
      <c r="E146" s="55">
        <v>141</v>
      </c>
      <c r="F146" s="55">
        <v>0</v>
      </c>
      <c r="G146" s="55">
        <v>87</v>
      </c>
      <c r="H146" s="55">
        <v>49</v>
      </c>
      <c r="I146" s="55">
        <v>92</v>
      </c>
      <c r="J146" s="55">
        <v>79</v>
      </c>
      <c r="K146" s="55">
        <v>58</v>
      </c>
      <c r="L146" s="55">
        <v>98</v>
      </c>
      <c r="O146" s="26">
        <v>3</v>
      </c>
      <c r="P146" s="26">
        <v>26</v>
      </c>
      <c r="Q146" s="26">
        <v>102</v>
      </c>
      <c r="R146" s="26">
        <v>11</v>
      </c>
      <c r="S146" s="26">
        <v>9</v>
      </c>
      <c r="T146" s="26">
        <v>100</v>
      </c>
      <c r="U146" s="26">
        <v>87</v>
      </c>
      <c r="V146" s="26">
        <v>73</v>
      </c>
      <c r="W146" s="26">
        <v>55</v>
      </c>
      <c r="X146" s="26">
        <v>4</v>
      </c>
      <c r="Y146" s="26">
        <v>39</v>
      </c>
      <c r="Z146" s="26">
        <v>27</v>
      </c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</row>
    <row r="147" spans="1:40" x14ac:dyDescent="0.25">
      <c r="A147" s="55">
        <v>86</v>
      </c>
      <c r="B147" s="55">
        <v>127</v>
      </c>
      <c r="C147" s="55">
        <v>10</v>
      </c>
      <c r="D147" s="55">
        <v>42</v>
      </c>
      <c r="E147" s="55">
        <v>83</v>
      </c>
      <c r="F147" s="55">
        <v>67</v>
      </c>
      <c r="G147" s="55">
        <v>28</v>
      </c>
      <c r="H147" s="55">
        <v>21</v>
      </c>
      <c r="I147" s="55">
        <v>120</v>
      </c>
      <c r="J147" s="55">
        <v>36</v>
      </c>
      <c r="K147" s="55">
        <v>113</v>
      </c>
      <c r="L147" s="55">
        <v>125</v>
      </c>
      <c r="O147" s="26">
        <v>44</v>
      </c>
      <c r="P147" s="26">
        <v>4</v>
      </c>
      <c r="Q147" s="26">
        <v>46</v>
      </c>
      <c r="R147" s="26">
        <v>29</v>
      </c>
      <c r="S147" s="26">
        <v>42</v>
      </c>
      <c r="T147" s="26">
        <v>15</v>
      </c>
      <c r="U147" s="26">
        <v>93</v>
      </c>
      <c r="V147" s="26">
        <v>3</v>
      </c>
      <c r="W147" s="26">
        <v>104</v>
      </c>
      <c r="X147" s="26">
        <v>27</v>
      </c>
      <c r="Y147" s="26">
        <v>14</v>
      </c>
      <c r="Z147" s="26">
        <v>47</v>
      </c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  <c r="AM147" s="52"/>
      <c r="AN147" s="52"/>
    </row>
    <row r="148" spans="1:40" x14ac:dyDescent="0.25">
      <c r="A148" s="55">
        <v>53</v>
      </c>
      <c r="B148" s="55">
        <v>73</v>
      </c>
      <c r="C148" s="55">
        <v>69</v>
      </c>
      <c r="D148" s="55">
        <v>118</v>
      </c>
      <c r="E148" s="55">
        <v>111</v>
      </c>
      <c r="F148" s="55">
        <v>88</v>
      </c>
      <c r="G148" s="55">
        <v>29</v>
      </c>
      <c r="H148" s="55">
        <v>33</v>
      </c>
      <c r="I148" s="55">
        <v>8</v>
      </c>
      <c r="J148" s="55">
        <v>20</v>
      </c>
      <c r="K148" s="55">
        <v>132</v>
      </c>
      <c r="L148" s="55">
        <v>124</v>
      </c>
      <c r="O148" s="26">
        <v>15</v>
      </c>
      <c r="P148" s="26">
        <v>39</v>
      </c>
      <c r="Q148" s="26">
        <v>60</v>
      </c>
      <c r="R148" s="26">
        <v>103</v>
      </c>
      <c r="S148" s="26">
        <v>103</v>
      </c>
      <c r="T148" s="26">
        <v>10</v>
      </c>
      <c r="U148" s="26">
        <v>0</v>
      </c>
      <c r="V148" s="26">
        <v>30</v>
      </c>
      <c r="W148" s="26">
        <v>85</v>
      </c>
      <c r="X148" s="26">
        <v>38</v>
      </c>
      <c r="Y148" s="26">
        <v>4</v>
      </c>
      <c r="Z148" s="26">
        <v>45</v>
      </c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</row>
    <row r="149" spans="1:40" x14ac:dyDescent="0.25">
      <c r="A149" s="55">
        <v>90</v>
      </c>
      <c r="B149" s="55">
        <v>70</v>
      </c>
      <c r="C149" s="55">
        <v>74</v>
      </c>
      <c r="D149" s="55">
        <v>25</v>
      </c>
      <c r="E149" s="55">
        <v>32</v>
      </c>
      <c r="F149" s="55">
        <v>55</v>
      </c>
      <c r="G149" s="55">
        <v>114</v>
      </c>
      <c r="H149" s="55">
        <v>110</v>
      </c>
      <c r="I149" s="55">
        <v>135</v>
      </c>
      <c r="J149" s="55">
        <v>123</v>
      </c>
      <c r="K149" s="55">
        <v>11</v>
      </c>
      <c r="L149" s="55">
        <v>19</v>
      </c>
      <c r="O149" s="26">
        <v>15</v>
      </c>
      <c r="P149" s="26">
        <v>39</v>
      </c>
      <c r="Q149" s="26">
        <v>60</v>
      </c>
      <c r="R149" s="26">
        <v>103</v>
      </c>
      <c r="S149" s="26">
        <v>103</v>
      </c>
      <c r="T149" s="26">
        <v>10</v>
      </c>
      <c r="U149" s="26">
        <v>0</v>
      </c>
      <c r="V149" s="26">
        <v>30</v>
      </c>
      <c r="W149" s="26">
        <v>85</v>
      </c>
      <c r="X149" s="26">
        <v>38</v>
      </c>
      <c r="Y149" s="26">
        <v>4</v>
      </c>
      <c r="Z149" s="26">
        <v>45</v>
      </c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</row>
    <row r="150" spans="1:40" x14ac:dyDescent="0.25">
      <c r="A150" s="55">
        <v>57</v>
      </c>
      <c r="B150" s="55">
        <v>16</v>
      </c>
      <c r="C150" s="55">
        <v>133</v>
      </c>
      <c r="D150" s="55">
        <v>101</v>
      </c>
      <c r="E150" s="55">
        <v>60</v>
      </c>
      <c r="F150" s="55">
        <v>76</v>
      </c>
      <c r="G150" s="55">
        <v>115</v>
      </c>
      <c r="H150" s="55">
        <v>122</v>
      </c>
      <c r="I150" s="55">
        <v>23</v>
      </c>
      <c r="J150" s="55">
        <v>107</v>
      </c>
      <c r="K150" s="55">
        <v>30</v>
      </c>
      <c r="L150" s="55">
        <v>18</v>
      </c>
      <c r="O150" s="26">
        <v>44</v>
      </c>
      <c r="P150" s="26">
        <v>4</v>
      </c>
      <c r="Q150" s="26">
        <v>46</v>
      </c>
      <c r="R150" s="26">
        <v>29</v>
      </c>
      <c r="S150" s="26">
        <v>42</v>
      </c>
      <c r="T150" s="26">
        <v>15</v>
      </c>
      <c r="U150" s="26">
        <v>93</v>
      </c>
      <c r="V150" s="26">
        <v>3</v>
      </c>
      <c r="W150" s="26">
        <v>104</v>
      </c>
      <c r="X150" s="26">
        <v>27</v>
      </c>
      <c r="Y150" s="26">
        <v>14</v>
      </c>
      <c r="Z150" s="26">
        <v>47</v>
      </c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</row>
    <row r="151" spans="1:40" x14ac:dyDescent="0.25">
      <c r="A151" s="55">
        <v>84</v>
      </c>
      <c r="B151" s="55">
        <v>134</v>
      </c>
      <c r="C151" s="55">
        <v>7</v>
      </c>
      <c r="D151" s="55">
        <v>93</v>
      </c>
      <c r="E151" s="55">
        <v>2</v>
      </c>
      <c r="F151" s="55">
        <v>143</v>
      </c>
      <c r="G151" s="55">
        <v>56</v>
      </c>
      <c r="H151" s="55">
        <v>94</v>
      </c>
      <c r="I151" s="55">
        <v>51</v>
      </c>
      <c r="J151" s="55">
        <v>64</v>
      </c>
      <c r="K151" s="55">
        <v>85</v>
      </c>
      <c r="L151" s="55">
        <v>45</v>
      </c>
      <c r="O151" s="26">
        <v>3</v>
      </c>
      <c r="P151" s="26">
        <v>26</v>
      </c>
      <c r="Q151" s="26">
        <v>102</v>
      </c>
      <c r="R151" s="26">
        <v>11</v>
      </c>
      <c r="S151" s="26">
        <v>9</v>
      </c>
      <c r="T151" s="26">
        <v>100</v>
      </c>
      <c r="U151" s="26">
        <v>87</v>
      </c>
      <c r="V151" s="26">
        <v>73</v>
      </c>
      <c r="W151" s="26">
        <v>55</v>
      </c>
      <c r="X151" s="26">
        <v>4</v>
      </c>
      <c r="Y151" s="26">
        <v>39</v>
      </c>
      <c r="Z151" s="26">
        <v>27</v>
      </c>
      <c r="AA151" s="52"/>
      <c r="AB151" s="52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</row>
    <row r="152" spans="1:40" x14ac:dyDescent="0.25">
      <c r="A152" s="55">
        <v>43</v>
      </c>
      <c r="B152" s="55">
        <v>105</v>
      </c>
      <c r="C152" s="55">
        <v>108</v>
      </c>
      <c r="D152" s="55">
        <v>26</v>
      </c>
      <c r="E152" s="55">
        <v>91</v>
      </c>
      <c r="F152" s="55">
        <v>17</v>
      </c>
      <c r="G152" s="55">
        <v>138</v>
      </c>
      <c r="H152" s="55">
        <v>95</v>
      </c>
      <c r="I152" s="55">
        <v>40</v>
      </c>
      <c r="J152" s="55">
        <v>121</v>
      </c>
      <c r="K152" s="55">
        <v>12</v>
      </c>
      <c r="L152" s="55">
        <v>62</v>
      </c>
      <c r="O152" s="26">
        <v>31</v>
      </c>
      <c r="P152" s="26">
        <v>72</v>
      </c>
      <c r="Q152" s="26">
        <v>7</v>
      </c>
      <c r="R152" s="26">
        <v>14</v>
      </c>
      <c r="S152" s="26">
        <v>61</v>
      </c>
      <c r="T152" s="26">
        <v>12</v>
      </c>
      <c r="U152" s="26">
        <v>49</v>
      </c>
      <c r="V152" s="26">
        <v>4</v>
      </c>
      <c r="W152" s="26">
        <v>100</v>
      </c>
      <c r="X152" s="26">
        <v>1</v>
      </c>
      <c r="Y152" s="26">
        <v>15</v>
      </c>
      <c r="Z152" s="26">
        <v>32</v>
      </c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</row>
    <row r="153" spans="1:40" x14ac:dyDescent="0.25">
      <c r="A153" s="55">
        <v>6</v>
      </c>
      <c r="B153" s="55">
        <v>119</v>
      </c>
      <c r="C153" s="55">
        <v>39</v>
      </c>
      <c r="D153" s="55">
        <v>140</v>
      </c>
      <c r="E153" s="55">
        <v>78</v>
      </c>
      <c r="F153" s="55">
        <v>68</v>
      </c>
      <c r="G153" s="55">
        <v>109</v>
      </c>
      <c r="H153" s="55">
        <v>89</v>
      </c>
      <c r="I153" s="55">
        <v>112</v>
      </c>
      <c r="J153" s="55">
        <v>15</v>
      </c>
      <c r="K153" s="55">
        <v>37</v>
      </c>
      <c r="L153" s="55">
        <v>46</v>
      </c>
      <c r="O153" s="26">
        <v>11</v>
      </c>
      <c r="P153" s="26">
        <v>1</v>
      </c>
      <c r="Q153" s="26">
        <v>84</v>
      </c>
      <c r="R153" s="26">
        <v>139</v>
      </c>
      <c r="S153" s="26">
        <v>8</v>
      </c>
      <c r="T153" s="26">
        <v>2</v>
      </c>
      <c r="U153" s="26">
        <v>21</v>
      </c>
      <c r="V153" s="26">
        <v>6</v>
      </c>
      <c r="W153" s="26">
        <v>65</v>
      </c>
      <c r="X153" s="26">
        <v>45</v>
      </c>
      <c r="Y153" s="26">
        <v>5</v>
      </c>
      <c r="Z153" s="26">
        <v>95</v>
      </c>
      <c r="AA153" s="52"/>
      <c r="AB153" s="52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</row>
    <row r="154" spans="1:40" x14ac:dyDescent="0.25">
      <c r="A154" s="55">
        <v>139</v>
      </c>
      <c r="B154" s="55">
        <v>72</v>
      </c>
      <c r="C154" s="55">
        <v>66</v>
      </c>
      <c r="D154" s="55">
        <v>61</v>
      </c>
      <c r="E154" s="55">
        <v>13</v>
      </c>
      <c r="F154" s="55">
        <v>116</v>
      </c>
      <c r="G154" s="55">
        <v>96</v>
      </c>
      <c r="H154" s="55">
        <v>1</v>
      </c>
      <c r="I154" s="55">
        <v>41</v>
      </c>
      <c r="J154" s="55">
        <v>44</v>
      </c>
      <c r="K154" s="55">
        <v>80</v>
      </c>
      <c r="L154" s="55">
        <v>129</v>
      </c>
      <c r="O154" s="26">
        <v>15</v>
      </c>
      <c r="P154" s="26">
        <v>14</v>
      </c>
      <c r="Q154" s="26">
        <v>35</v>
      </c>
      <c r="R154" s="26">
        <v>2</v>
      </c>
      <c r="S154" s="26">
        <v>63</v>
      </c>
      <c r="T154" s="26">
        <v>110</v>
      </c>
      <c r="U154" s="26">
        <v>45</v>
      </c>
      <c r="V154" s="26">
        <v>138</v>
      </c>
      <c r="W154" s="26">
        <v>12</v>
      </c>
      <c r="X154" s="26">
        <v>34</v>
      </c>
      <c r="Y154" s="26">
        <v>44</v>
      </c>
      <c r="Z154" s="26">
        <v>12</v>
      </c>
      <c r="AA154" s="52"/>
      <c r="AB154" s="52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</row>
    <row r="155" spans="1:40" x14ac:dyDescent="0.25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</row>
    <row r="156" spans="1:40" x14ac:dyDescent="0.25">
      <c r="A156" s="67" t="s">
        <v>15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</row>
    <row r="157" spans="1:40" x14ac:dyDescent="0.25">
      <c r="A157" s="55">
        <v>5</v>
      </c>
      <c r="B157" s="55">
        <v>31</v>
      </c>
      <c r="C157" s="55">
        <v>68</v>
      </c>
      <c r="D157" s="55">
        <v>54</v>
      </c>
      <c r="E157" s="55">
        <v>104</v>
      </c>
      <c r="F157" s="55">
        <v>102</v>
      </c>
      <c r="G157" s="55">
        <v>77</v>
      </c>
      <c r="H157" s="55">
        <v>12</v>
      </c>
      <c r="I157" s="55">
        <v>127</v>
      </c>
      <c r="J157" s="55">
        <v>49</v>
      </c>
      <c r="K157" s="55">
        <v>142</v>
      </c>
      <c r="L157" s="55">
        <v>87</v>
      </c>
      <c r="O157" s="26">
        <f t="array" ref="O157:Z168">ABS(A157:L168-$AC$3:$AN$14)</f>
        <v>14</v>
      </c>
      <c r="P157" s="26">
        <v>26</v>
      </c>
      <c r="Q157" s="26">
        <v>26</v>
      </c>
      <c r="R157" s="26">
        <v>30</v>
      </c>
      <c r="S157" s="26">
        <v>37</v>
      </c>
      <c r="T157" s="26">
        <v>35</v>
      </c>
      <c r="U157" s="26">
        <v>15</v>
      </c>
      <c r="V157" s="26">
        <v>8</v>
      </c>
      <c r="W157" s="26">
        <v>37</v>
      </c>
      <c r="X157" s="26">
        <v>84</v>
      </c>
      <c r="Y157" s="26">
        <v>35</v>
      </c>
      <c r="Z157" s="26">
        <v>61</v>
      </c>
      <c r="AA157" s="52"/>
      <c r="AB157" s="52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</row>
    <row r="158" spans="1:40" x14ac:dyDescent="0.25">
      <c r="A158" s="55">
        <v>111</v>
      </c>
      <c r="B158" s="55">
        <v>25</v>
      </c>
      <c r="C158" s="55">
        <v>22</v>
      </c>
      <c r="D158" s="55">
        <v>20</v>
      </c>
      <c r="E158" s="55">
        <v>107</v>
      </c>
      <c r="F158" s="55">
        <v>46</v>
      </c>
      <c r="G158" s="55">
        <v>18</v>
      </c>
      <c r="H158" s="55">
        <v>105</v>
      </c>
      <c r="I158" s="55">
        <v>76</v>
      </c>
      <c r="J158" s="55">
        <v>93</v>
      </c>
      <c r="K158" s="55">
        <v>92</v>
      </c>
      <c r="L158" s="55">
        <v>143</v>
      </c>
      <c r="O158" s="26">
        <v>15</v>
      </c>
      <c r="P158" s="26">
        <v>0</v>
      </c>
      <c r="Q158" s="26">
        <v>2</v>
      </c>
      <c r="R158" s="26">
        <v>122</v>
      </c>
      <c r="S158" s="26">
        <v>34</v>
      </c>
      <c r="T158" s="26">
        <v>31</v>
      </c>
      <c r="U158" s="26">
        <v>37</v>
      </c>
      <c r="V158" s="26">
        <v>57</v>
      </c>
      <c r="W158" s="26">
        <v>20</v>
      </c>
      <c r="X158" s="26">
        <v>10</v>
      </c>
      <c r="Y158" s="26">
        <v>19</v>
      </c>
      <c r="Z158" s="26">
        <v>141</v>
      </c>
      <c r="AA158" s="52"/>
      <c r="AB158" s="52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</row>
    <row r="159" spans="1:40" x14ac:dyDescent="0.25">
      <c r="A159" s="55">
        <v>58</v>
      </c>
      <c r="B159" s="55">
        <v>33</v>
      </c>
      <c r="C159" s="55">
        <v>26</v>
      </c>
      <c r="D159" s="55">
        <v>3</v>
      </c>
      <c r="E159" s="55">
        <v>88</v>
      </c>
      <c r="F159" s="55">
        <v>99</v>
      </c>
      <c r="G159" s="55">
        <v>100</v>
      </c>
      <c r="H159" s="55">
        <v>57</v>
      </c>
      <c r="I159" s="55">
        <v>98</v>
      </c>
      <c r="J159" s="55">
        <v>29</v>
      </c>
      <c r="K159" s="55">
        <v>128</v>
      </c>
      <c r="L159" s="55">
        <v>139</v>
      </c>
      <c r="O159" s="26">
        <v>11</v>
      </c>
      <c r="P159" s="26">
        <v>77</v>
      </c>
      <c r="Q159" s="26">
        <v>2</v>
      </c>
      <c r="R159" s="26">
        <v>100</v>
      </c>
      <c r="S159" s="26">
        <v>25</v>
      </c>
      <c r="T159" s="26">
        <v>39</v>
      </c>
      <c r="U159" s="26">
        <v>46</v>
      </c>
      <c r="V159" s="26">
        <v>5</v>
      </c>
      <c r="W159" s="26">
        <v>95</v>
      </c>
      <c r="X159" s="26">
        <v>6</v>
      </c>
      <c r="Y159" s="26">
        <v>12</v>
      </c>
      <c r="Z159" s="26">
        <v>90</v>
      </c>
      <c r="AA159" s="52"/>
      <c r="AB159" s="52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</row>
    <row r="160" spans="1:40" x14ac:dyDescent="0.25">
      <c r="A160" s="55">
        <v>7</v>
      </c>
      <c r="B160" s="55">
        <v>126</v>
      </c>
      <c r="C160" s="55">
        <v>84</v>
      </c>
      <c r="D160" s="55">
        <v>40</v>
      </c>
      <c r="E160" s="55">
        <v>133</v>
      </c>
      <c r="F160" s="55">
        <v>122</v>
      </c>
      <c r="G160" s="55">
        <v>14</v>
      </c>
      <c r="H160" s="55">
        <v>79</v>
      </c>
      <c r="I160" s="55">
        <v>48</v>
      </c>
      <c r="J160" s="55">
        <v>101</v>
      </c>
      <c r="K160" s="55">
        <v>35</v>
      </c>
      <c r="L160" s="55">
        <v>69</v>
      </c>
      <c r="O160" s="26">
        <v>55</v>
      </c>
      <c r="P160" s="26">
        <v>91</v>
      </c>
      <c r="Q160" s="26">
        <v>50</v>
      </c>
      <c r="R160" s="26">
        <v>1</v>
      </c>
      <c r="S160" s="26">
        <v>1</v>
      </c>
      <c r="T160" s="26">
        <v>22</v>
      </c>
      <c r="U160" s="26">
        <v>14</v>
      </c>
      <c r="V160" s="26">
        <v>43</v>
      </c>
      <c r="W160" s="26">
        <v>11</v>
      </c>
      <c r="X160" s="26">
        <v>26</v>
      </c>
      <c r="Y160" s="26">
        <v>62</v>
      </c>
      <c r="Z160" s="26">
        <v>56</v>
      </c>
      <c r="AA160" s="52"/>
      <c r="AB160" s="52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</row>
    <row r="161" spans="1:40" x14ac:dyDescent="0.25">
      <c r="A161" s="55">
        <v>78</v>
      </c>
      <c r="B161" s="55">
        <v>27</v>
      </c>
      <c r="C161" s="55">
        <v>130</v>
      </c>
      <c r="D161" s="55">
        <v>70</v>
      </c>
      <c r="E161" s="55">
        <v>81</v>
      </c>
      <c r="F161" s="55">
        <v>137</v>
      </c>
      <c r="G161" s="55">
        <v>96</v>
      </c>
      <c r="H161" s="55">
        <v>8</v>
      </c>
      <c r="I161" s="55">
        <v>11</v>
      </c>
      <c r="J161" s="55">
        <v>115</v>
      </c>
      <c r="K161" s="55">
        <v>52</v>
      </c>
      <c r="L161" s="55">
        <v>53</v>
      </c>
      <c r="O161" s="26">
        <v>52</v>
      </c>
      <c r="P161" s="26">
        <v>104</v>
      </c>
      <c r="Q161" s="26">
        <v>74</v>
      </c>
      <c r="R161" s="26">
        <v>1</v>
      </c>
      <c r="S161" s="26">
        <v>40</v>
      </c>
      <c r="T161" s="26">
        <v>55</v>
      </c>
      <c r="U161" s="26">
        <v>25</v>
      </c>
      <c r="V161" s="26">
        <v>16</v>
      </c>
      <c r="W161" s="26">
        <v>5</v>
      </c>
      <c r="X161" s="26">
        <v>106</v>
      </c>
      <c r="Y161" s="26">
        <v>47</v>
      </c>
      <c r="Z161" s="26">
        <v>25</v>
      </c>
      <c r="AA161" s="52"/>
      <c r="AB161" s="52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</row>
    <row r="162" spans="1:40" x14ac:dyDescent="0.25">
      <c r="A162" s="55">
        <v>72</v>
      </c>
      <c r="B162" s="55">
        <v>60</v>
      </c>
      <c r="C162" s="55">
        <v>119</v>
      </c>
      <c r="D162" s="55">
        <v>113</v>
      </c>
      <c r="E162" s="55">
        <v>9</v>
      </c>
      <c r="F162" s="55">
        <v>106</v>
      </c>
      <c r="G162" s="55">
        <v>19</v>
      </c>
      <c r="H162" s="55">
        <v>34</v>
      </c>
      <c r="I162" s="55">
        <v>23</v>
      </c>
      <c r="J162" s="55">
        <v>141</v>
      </c>
      <c r="K162" s="55">
        <v>80</v>
      </c>
      <c r="L162" s="55">
        <v>82</v>
      </c>
      <c r="O162" s="26">
        <v>34</v>
      </c>
      <c r="P162" s="26">
        <v>52</v>
      </c>
      <c r="Q162" s="26">
        <v>10</v>
      </c>
      <c r="R162" s="26">
        <v>98</v>
      </c>
      <c r="S162" s="26">
        <v>1</v>
      </c>
      <c r="T162" s="26">
        <v>8</v>
      </c>
      <c r="U162" s="26">
        <v>10</v>
      </c>
      <c r="V162" s="26">
        <v>29</v>
      </c>
      <c r="W162" s="26">
        <v>70</v>
      </c>
      <c r="X162" s="26">
        <v>83</v>
      </c>
      <c r="Y162" s="26">
        <v>56</v>
      </c>
      <c r="Z162" s="26">
        <v>3</v>
      </c>
      <c r="AA162" s="52"/>
      <c r="AB162" s="52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</row>
    <row r="163" spans="1:40" x14ac:dyDescent="0.25">
      <c r="A163" s="55">
        <v>71</v>
      </c>
      <c r="B163" s="55">
        <v>83</v>
      </c>
      <c r="C163" s="55">
        <v>24</v>
      </c>
      <c r="D163" s="55">
        <v>30</v>
      </c>
      <c r="E163" s="55">
        <v>134</v>
      </c>
      <c r="F163" s="55">
        <v>37</v>
      </c>
      <c r="G163" s="55">
        <v>124</v>
      </c>
      <c r="H163" s="55">
        <v>109</v>
      </c>
      <c r="I163" s="55">
        <v>120</v>
      </c>
      <c r="J163" s="55">
        <v>2</v>
      </c>
      <c r="K163" s="55">
        <v>63</v>
      </c>
      <c r="L163" s="55">
        <v>61</v>
      </c>
      <c r="O163" s="26">
        <v>34</v>
      </c>
      <c r="P163" s="26">
        <v>52</v>
      </c>
      <c r="Q163" s="26">
        <v>10</v>
      </c>
      <c r="R163" s="26">
        <v>98</v>
      </c>
      <c r="S163" s="26">
        <v>1</v>
      </c>
      <c r="T163" s="26">
        <v>8</v>
      </c>
      <c r="U163" s="26">
        <v>10</v>
      </c>
      <c r="V163" s="26">
        <v>29</v>
      </c>
      <c r="W163" s="26">
        <v>70</v>
      </c>
      <c r="X163" s="26">
        <v>83</v>
      </c>
      <c r="Y163" s="26">
        <v>56</v>
      </c>
      <c r="Z163" s="26">
        <v>3</v>
      </c>
      <c r="AA163" s="52"/>
      <c r="AB163" s="52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</row>
    <row r="164" spans="1:40" x14ac:dyDescent="0.25">
      <c r="A164" s="55">
        <v>65</v>
      </c>
      <c r="B164" s="55">
        <v>116</v>
      </c>
      <c r="C164" s="55">
        <v>13</v>
      </c>
      <c r="D164" s="55">
        <v>73</v>
      </c>
      <c r="E164" s="55">
        <v>62</v>
      </c>
      <c r="F164" s="55">
        <v>6</v>
      </c>
      <c r="G164" s="55">
        <v>47</v>
      </c>
      <c r="H164" s="55">
        <v>135</v>
      </c>
      <c r="I164" s="55">
        <v>132</v>
      </c>
      <c r="J164" s="55">
        <v>28</v>
      </c>
      <c r="K164" s="55">
        <v>91</v>
      </c>
      <c r="L164" s="55">
        <v>90</v>
      </c>
      <c r="O164" s="26">
        <v>52</v>
      </c>
      <c r="P164" s="26">
        <v>104</v>
      </c>
      <c r="Q164" s="26">
        <v>74</v>
      </c>
      <c r="R164" s="26">
        <v>1</v>
      </c>
      <c r="S164" s="26">
        <v>40</v>
      </c>
      <c r="T164" s="26">
        <v>55</v>
      </c>
      <c r="U164" s="26">
        <v>25</v>
      </c>
      <c r="V164" s="26">
        <v>16</v>
      </c>
      <c r="W164" s="26">
        <v>5</v>
      </c>
      <c r="X164" s="26">
        <v>106</v>
      </c>
      <c r="Y164" s="26">
        <v>47</v>
      </c>
      <c r="Z164" s="26">
        <v>25</v>
      </c>
      <c r="AA164" s="52"/>
      <c r="AB164" s="52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</row>
    <row r="165" spans="1:40" x14ac:dyDescent="0.25">
      <c r="A165" s="55">
        <v>136</v>
      </c>
      <c r="B165" s="55">
        <v>17</v>
      </c>
      <c r="C165" s="55">
        <v>59</v>
      </c>
      <c r="D165" s="55">
        <v>103</v>
      </c>
      <c r="E165" s="55">
        <v>10</v>
      </c>
      <c r="F165" s="55">
        <v>21</v>
      </c>
      <c r="G165" s="55">
        <v>129</v>
      </c>
      <c r="H165" s="55">
        <v>64</v>
      </c>
      <c r="I165" s="55">
        <v>95</v>
      </c>
      <c r="J165" s="55">
        <v>42</v>
      </c>
      <c r="K165" s="55">
        <v>108</v>
      </c>
      <c r="L165" s="55">
        <v>74</v>
      </c>
      <c r="O165" s="26">
        <v>55</v>
      </c>
      <c r="P165" s="26">
        <v>91</v>
      </c>
      <c r="Q165" s="26">
        <v>50</v>
      </c>
      <c r="R165" s="26">
        <v>1</v>
      </c>
      <c r="S165" s="26">
        <v>1</v>
      </c>
      <c r="T165" s="26">
        <v>22</v>
      </c>
      <c r="U165" s="26">
        <v>14</v>
      </c>
      <c r="V165" s="26">
        <v>43</v>
      </c>
      <c r="W165" s="26">
        <v>11</v>
      </c>
      <c r="X165" s="26">
        <v>26</v>
      </c>
      <c r="Y165" s="26">
        <v>62</v>
      </c>
      <c r="Z165" s="26">
        <v>56</v>
      </c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  <c r="AM165" s="52"/>
      <c r="AN165" s="52"/>
    </row>
    <row r="166" spans="1:40" x14ac:dyDescent="0.25">
      <c r="A166" s="55">
        <v>85</v>
      </c>
      <c r="B166" s="55">
        <v>110</v>
      </c>
      <c r="C166" s="55">
        <v>117</v>
      </c>
      <c r="D166" s="55">
        <v>140</v>
      </c>
      <c r="E166" s="55">
        <v>55</v>
      </c>
      <c r="F166" s="55">
        <v>44</v>
      </c>
      <c r="G166" s="55">
        <v>43</v>
      </c>
      <c r="H166" s="55">
        <v>86</v>
      </c>
      <c r="I166" s="55">
        <v>45</v>
      </c>
      <c r="J166" s="55">
        <v>114</v>
      </c>
      <c r="K166" s="55">
        <v>15</v>
      </c>
      <c r="L166" s="55">
        <v>4</v>
      </c>
      <c r="O166" s="26">
        <v>11</v>
      </c>
      <c r="P166" s="26">
        <v>77</v>
      </c>
      <c r="Q166" s="26">
        <v>2</v>
      </c>
      <c r="R166" s="26">
        <v>100</v>
      </c>
      <c r="S166" s="26">
        <v>25</v>
      </c>
      <c r="T166" s="26">
        <v>39</v>
      </c>
      <c r="U166" s="26">
        <v>46</v>
      </c>
      <c r="V166" s="26">
        <v>5</v>
      </c>
      <c r="W166" s="26">
        <v>95</v>
      </c>
      <c r="X166" s="26">
        <v>6</v>
      </c>
      <c r="Y166" s="26">
        <v>12</v>
      </c>
      <c r="Z166" s="26">
        <v>90</v>
      </c>
      <c r="AA166" s="52"/>
      <c r="AB166" s="52"/>
      <c r="AC166" s="26"/>
      <c r="AD166" s="26"/>
      <c r="AE166" s="26"/>
      <c r="AF166" s="52"/>
      <c r="AG166" s="52"/>
      <c r="AH166" s="52"/>
      <c r="AI166" s="52"/>
      <c r="AJ166" s="52"/>
      <c r="AK166" s="52"/>
      <c r="AL166" s="52"/>
      <c r="AM166" s="52"/>
      <c r="AN166" s="52"/>
    </row>
    <row r="167" spans="1:40" x14ac:dyDescent="0.25">
      <c r="A167" s="55">
        <v>32</v>
      </c>
      <c r="B167" s="55">
        <v>118</v>
      </c>
      <c r="C167" s="55">
        <v>121</v>
      </c>
      <c r="D167" s="55">
        <v>123</v>
      </c>
      <c r="E167" s="55">
        <v>36</v>
      </c>
      <c r="F167" s="55">
        <v>97</v>
      </c>
      <c r="G167" s="55">
        <v>125</v>
      </c>
      <c r="H167" s="55">
        <v>38</v>
      </c>
      <c r="I167" s="55">
        <v>67</v>
      </c>
      <c r="J167" s="55">
        <v>50</v>
      </c>
      <c r="K167" s="55">
        <v>51</v>
      </c>
      <c r="L167" s="55">
        <v>0</v>
      </c>
      <c r="O167" s="26">
        <v>15</v>
      </c>
      <c r="P167" s="26">
        <v>0</v>
      </c>
      <c r="Q167" s="26">
        <v>2</v>
      </c>
      <c r="R167" s="26">
        <v>122</v>
      </c>
      <c r="S167" s="26">
        <v>34</v>
      </c>
      <c r="T167" s="26">
        <v>31</v>
      </c>
      <c r="U167" s="26">
        <v>37</v>
      </c>
      <c r="V167" s="26">
        <v>57</v>
      </c>
      <c r="W167" s="26">
        <v>20</v>
      </c>
      <c r="X167" s="26">
        <v>10</v>
      </c>
      <c r="Y167" s="26">
        <v>19</v>
      </c>
      <c r="Z167" s="26">
        <v>141</v>
      </c>
      <c r="AA167" s="52"/>
      <c r="AB167" s="52"/>
      <c r="AC167" s="26"/>
      <c r="AD167" s="26"/>
      <c r="AE167" s="26"/>
      <c r="AF167" s="52"/>
      <c r="AG167" s="52"/>
      <c r="AH167" s="52"/>
      <c r="AI167" s="52"/>
      <c r="AJ167" s="52"/>
      <c r="AK167" s="52"/>
      <c r="AL167" s="52"/>
      <c r="AM167" s="52"/>
      <c r="AN167" s="52"/>
    </row>
    <row r="168" spans="1:40" x14ac:dyDescent="0.25">
      <c r="A168" s="55">
        <v>138</v>
      </c>
      <c r="B168" s="55">
        <v>112</v>
      </c>
      <c r="C168" s="55">
        <v>75</v>
      </c>
      <c r="D168" s="55">
        <v>89</v>
      </c>
      <c r="E168" s="55">
        <v>39</v>
      </c>
      <c r="F168" s="55">
        <v>41</v>
      </c>
      <c r="G168" s="55">
        <v>66</v>
      </c>
      <c r="H168" s="55">
        <v>131</v>
      </c>
      <c r="I168" s="55">
        <v>16</v>
      </c>
      <c r="J168" s="55">
        <v>94</v>
      </c>
      <c r="K168" s="55">
        <v>1</v>
      </c>
      <c r="L168" s="55">
        <v>56</v>
      </c>
      <c r="O168" s="26">
        <v>14</v>
      </c>
      <c r="P168" s="26">
        <v>26</v>
      </c>
      <c r="Q168" s="26">
        <v>26</v>
      </c>
      <c r="R168" s="26">
        <v>30</v>
      </c>
      <c r="S168" s="26">
        <v>37</v>
      </c>
      <c r="T168" s="26">
        <v>35</v>
      </c>
      <c r="U168" s="26">
        <v>15</v>
      </c>
      <c r="V168" s="26">
        <v>8</v>
      </c>
      <c r="W168" s="26">
        <v>37</v>
      </c>
      <c r="X168" s="26">
        <v>84</v>
      </c>
      <c r="Y168" s="26">
        <v>35</v>
      </c>
      <c r="Z168" s="26">
        <v>61</v>
      </c>
      <c r="AA168" s="52"/>
      <c r="AB168" s="52"/>
      <c r="AC168" s="26"/>
      <c r="AD168" s="26"/>
      <c r="AE168" s="26"/>
      <c r="AF168" s="52"/>
      <c r="AG168" s="52"/>
      <c r="AH168" s="52"/>
      <c r="AI168" s="52"/>
      <c r="AJ168" s="52"/>
      <c r="AK168" s="52"/>
      <c r="AL168" s="52"/>
      <c r="AM168" s="52"/>
      <c r="AN168" s="52"/>
    </row>
    <row r="169" spans="1:40" x14ac:dyDescent="0.25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  <c r="AC169" s="26"/>
      <c r="AD169" s="26"/>
      <c r="AE169" s="26"/>
      <c r="AF169" s="52"/>
      <c r="AG169" s="52"/>
      <c r="AH169" s="52"/>
      <c r="AI169" s="52"/>
      <c r="AJ169" s="52"/>
      <c r="AK169" s="52"/>
      <c r="AL169" s="52"/>
      <c r="AM169" s="52"/>
      <c r="AN169" s="52"/>
    </row>
    <row r="170" spans="1:40" x14ac:dyDescent="0.25">
      <c r="A170" s="67" t="s">
        <v>16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26"/>
      <c r="AD170" s="26"/>
      <c r="AE170" s="26"/>
      <c r="AF170" s="52"/>
      <c r="AG170" s="52"/>
      <c r="AH170" s="52"/>
      <c r="AI170" s="52"/>
      <c r="AJ170" s="52"/>
      <c r="AK170" s="52"/>
      <c r="AL170" s="52"/>
      <c r="AM170" s="52"/>
      <c r="AN170" s="52"/>
    </row>
    <row r="171" spans="1:40" x14ac:dyDescent="0.25">
      <c r="A171" s="55">
        <v>5</v>
      </c>
      <c r="B171" s="55">
        <v>31</v>
      </c>
      <c r="C171" s="55">
        <v>68</v>
      </c>
      <c r="D171" s="55">
        <v>54</v>
      </c>
      <c r="E171" s="55">
        <v>104</v>
      </c>
      <c r="F171" s="55">
        <v>102</v>
      </c>
      <c r="G171" s="55">
        <v>77</v>
      </c>
      <c r="H171" s="55">
        <v>12</v>
      </c>
      <c r="I171" s="55">
        <v>127</v>
      </c>
      <c r="J171" s="55">
        <v>49</v>
      </c>
      <c r="K171" s="55">
        <v>142</v>
      </c>
      <c r="L171" s="55">
        <v>87</v>
      </c>
      <c r="O171" s="26">
        <f t="array" ref="O171:Z182">ABS(A171:L182-$AC$3:$AN$14)</f>
        <v>14</v>
      </c>
      <c r="P171" s="26">
        <v>26</v>
      </c>
      <c r="Q171" s="26">
        <v>26</v>
      </c>
      <c r="R171" s="26">
        <v>30</v>
      </c>
      <c r="S171" s="26">
        <v>37</v>
      </c>
      <c r="T171" s="26">
        <v>35</v>
      </c>
      <c r="U171" s="26">
        <v>15</v>
      </c>
      <c r="V171" s="26">
        <v>8</v>
      </c>
      <c r="W171" s="26">
        <v>37</v>
      </c>
      <c r="X171" s="26">
        <v>84</v>
      </c>
      <c r="Y171" s="26">
        <v>35</v>
      </c>
      <c r="Z171" s="26">
        <v>61</v>
      </c>
      <c r="AA171" s="52"/>
      <c r="AB171" s="52"/>
      <c r="AC171" s="26"/>
      <c r="AD171" s="26"/>
      <c r="AE171" s="26"/>
      <c r="AF171" s="52"/>
      <c r="AG171" s="52"/>
      <c r="AH171" s="52"/>
      <c r="AI171" s="52"/>
      <c r="AJ171" s="52"/>
      <c r="AK171" s="52"/>
      <c r="AL171" s="52"/>
      <c r="AM171" s="52"/>
      <c r="AN171" s="52"/>
    </row>
    <row r="172" spans="1:40" x14ac:dyDescent="0.25">
      <c r="A172" s="55">
        <v>111</v>
      </c>
      <c r="B172" s="55">
        <v>25</v>
      </c>
      <c r="C172" s="55">
        <v>22</v>
      </c>
      <c r="D172" s="55">
        <v>20</v>
      </c>
      <c r="E172" s="55">
        <v>107</v>
      </c>
      <c r="F172" s="55">
        <v>46</v>
      </c>
      <c r="G172" s="55">
        <v>18</v>
      </c>
      <c r="H172" s="55">
        <v>105</v>
      </c>
      <c r="I172" s="55">
        <v>76</v>
      </c>
      <c r="J172" s="55">
        <v>93</v>
      </c>
      <c r="K172" s="55">
        <v>92</v>
      </c>
      <c r="L172" s="55">
        <v>143</v>
      </c>
      <c r="O172" s="26">
        <v>15</v>
      </c>
      <c r="P172" s="26">
        <v>0</v>
      </c>
      <c r="Q172" s="26">
        <v>2</v>
      </c>
      <c r="R172" s="26">
        <v>122</v>
      </c>
      <c r="S172" s="26">
        <v>34</v>
      </c>
      <c r="T172" s="26">
        <v>31</v>
      </c>
      <c r="U172" s="26">
        <v>37</v>
      </c>
      <c r="V172" s="26">
        <v>57</v>
      </c>
      <c r="W172" s="26">
        <v>20</v>
      </c>
      <c r="X172" s="26">
        <v>10</v>
      </c>
      <c r="Y172" s="26">
        <v>19</v>
      </c>
      <c r="Z172" s="26">
        <v>141</v>
      </c>
      <c r="AA172" s="52"/>
      <c r="AB172" s="52"/>
      <c r="AC172" s="26"/>
      <c r="AD172" s="26"/>
      <c r="AE172" s="26"/>
      <c r="AF172" s="52"/>
      <c r="AG172" s="52"/>
      <c r="AH172" s="52"/>
      <c r="AI172" s="52"/>
      <c r="AJ172" s="52"/>
      <c r="AK172" s="52"/>
      <c r="AL172" s="52"/>
      <c r="AM172" s="52"/>
      <c r="AN172" s="52"/>
    </row>
    <row r="173" spans="1:40" x14ac:dyDescent="0.25">
      <c r="A173" s="55">
        <v>58</v>
      </c>
      <c r="B173" s="55">
        <v>33</v>
      </c>
      <c r="C173" s="55">
        <v>26</v>
      </c>
      <c r="D173" s="55">
        <v>3</v>
      </c>
      <c r="E173" s="55">
        <v>88</v>
      </c>
      <c r="F173" s="55">
        <v>99</v>
      </c>
      <c r="G173" s="55">
        <v>100</v>
      </c>
      <c r="H173" s="55">
        <v>57</v>
      </c>
      <c r="I173" s="55">
        <v>98</v>
      </c>
      <c r="J173" s="55">
        <v>29</v>
      </c>
      <c r="K173" s="55">
        <v>128</v>
      </c>
      <c r="L173" s="55">
        <v>139</v>
      </c>
      <c r="O173" s="26">
        <v>11</v>
      </c>
      <c r="P173" s="26">
        <v>77</v>
      </c>
      <c r="Q173" s="26">
        <v>2</v>
      </c>
      <c r="R173" s="26">
        <v>100</v>
      </c>
      <c r="S173" s="26">
        <v>25</v>
      </c>
      <c r="T173" s="26">
        <v>39</v>
      </c>
      <c r="U173" s="26">
        <v>46</v>
      </c>
      <c r="V173" s="26">
        <v>5</v>
      </c>
      <c r="W173" s="26">
        <v>95</v>
      </c>
      <c r="X173" s="26">
        <v>6</v>
      </c>
      <c r="Y173" s="26">
        <v>12</v>
      </c>
      <c r="Z173" s="26">
        <v>90</v>
      </c>
      <c r="AA173" s="52"/>
      <c r="AB173" s="52"/>
      <c r="AC173" s="26"/>
      <c r="AD173" s="26"/>
      <c r="AE173" s="26"/>
      <c r="AF173" s="52"/>
      <c r="AG173" s="52"/>
      <c r="AH173" s="52"/>
      <c r="AI173" s="52"/>
      <c r="AJ173" s="52"/>
      <c r="AK173" s="52"/>
      <c r="AL173" s="52"/>
      <c r="AM173" s="52"/>
      <c r="AN173" s="52"/>
    </row>
    <row r="174" spans="1:40" x14ac:dyDescent="0.25">
      <c r="A174" s="55">
        <v>7</v>
      </c>
      <c r="B174" s="55">
        <v>126</v>
      </c>
      <c r="C174" s="55">
        <v>84</v>
      </c>
      <c r="D174" s="55">
        <v>40</v>
      </c>
      <c r="E174" s="55">
        <v>133</v>
      </c>
      <c r="F174" s="55">
        <v>122</v>
      </c>
      <c r="G174" s="55">
        <v>14</v>
      </c>
      <c r="H174" s="55">
        <v>79</v>
      </c>
      <c r="I174" s="55">
        <v>48</v>
      </c>
      <c r="J174" s="55">
        <v>101</v>
      </c>
      <c r="K174" s="55">
        <v>35</v>
      </c>
      <c r="L174" s="55">
        <v>69</v>
      </c>
      <c r="O174" s="26">
        <v>55</v>
      </c>
      <c r="P174" s="26">
        <v>91</v>
      </c>
      <c r="Q174" s="26">
        <v>50</v>
      </c>
      <c r="R174" s="26">
        <v>1</v>
      </c>
      <c r="S174" s="26">
        <v>1</v>
      </c>
      <c r="T174" s="26">
        <v>22</v>
      </c>
      <c r="U174" s="26">
        <v>14</v>
      </c>
      <c r="V174" s="26">
        <v>43</v>
      </c>
      <c r="W174" s="26">
        <v>11</v>
      </c>
      <c r="X174" s="26">
        <v>26</v>
      </c>
      <c r="Y174" s="26">
        <v>62</v>
      </c>
      <c r="Z174" s="26">
        <v>56</v>
      </c>
      <c r="AA174" s="52"/>
      <c r="AB174" s="52"/>
      <c r="AC174" s="26"/>
      <c r="AD174" s="26"/>
      <c r="AE174" s="26"/>
      <c r="AF174" s="52"/>
      <c r="AG174" s="52"/>
      <c r="AH174" s="52"/>
      <c r="AI174" s="52"/>
      <c r="AJ174" s="52"/>
      <c r="AK174" s="52"/>
      <c r="AL174" s="52"/>
      <c r="AM174" s="52"/>
      <c r="AN174" s="52"/>
    </row>
    <row r="175" spans="1:40" x14ac:dyDescent="0.25">
      <c r="A175" s="55">
        <v>78</v>
      </c>
      <c r="B175" s="55">
        <v>27</v>
      </c>
      <c r="C175" s="55">
        <v>130</v>
      </c>
      <c r="D175" s="55">
        <v>70</v>
      </c>
      <c r="E175" s="55">
        <v>81</v>
      </c>
      <c r="F175" s="55">
        <v>137</v>
      </c>
      <c r="G175" s="55">
        <v>96</v>
      </c>
      <c r="H175" s="55">
        <v>8</v>
      </c>
      <c r="I175" s="55">
        <v>11</v>
      </c>
      <c r="J175" s="55">
        <v>115</v>
      </c>
      <c r="K175" s="55">
        <v>53</v>
      </c>
      <c r="L175" s="55">
        <v>52</v>
      </c>
      <c r="O175" s="26">
        <v>52</v>
      </c>
      <c r="P175" s="26">
        <v>104</v>
      </c>
      <c r="Q175" s="26">
        <v>74</v>
      </c>
      <c r="R175" s="26">
        <v>1</v>
      </c>
      <c r="S175" s="26">
        <v>40</v>
      </c>
      <c r="T175" s="26">
        <v>55</v>
      </c>
      <c r="U175" s="26">
        <v>25</v>
      </c>
      <c r="V175" s="26">
        <v>16</v>
      </c>
      <c r="W175" s="26">
        <v>5</v>
      </c>
      <c r="X175" s="26">
        <v>106</v>
      </c>
      <c r="Y175" s="26">
        <v>46</v>
      </c>
      <c r="Z175" s="26">
        <v>26</v>
      </c>
      <c r="AA175" s="52"/>
      <c r="AB175" s="52"/>
      <c r="AC175" s="26"/>
      <c r="AD175" s="26"/>
      <c r="AE175" s="26"/>
      <c r="AF175" s="52"/>
      <c r="AG175" s="52"/>
      <c r="AH175" s="52"/>
      <c r="AI175" s="52"/>
      <c r="AJ175" s="52"/>
      <c r="AK175" s="52"/>
      <c r="AL175" s="52"/>
      <c r="AM175" s="52"/>
      <c r="AN175" s="52"/>
    </row>
    <row r="176" spans="1:40" x14ac:dyDescent="0.25">
      <c r="A176" s="55">
        <v>72</v>
      </c>
      <c r="B176" s="55">
        <v>60</v>
      </c>
      <c r="C176" s="55">
        <v>119</v>
      </c>
      <c r="D176" s="55">
        <v>113</v>
      </c>
      <c r="E176" s="55">
        <v>9</v>
      </c>
      <c r="F176" s="55">
        <v>106</v>
      </c>
      <c r="G176" s="55">
        <v>19</v>
      </c>
      <c r="H176" s="55">
        <v>34</v>
      </c>
      <c r="I176" s="55">
        <v>23</v>
      </c>
      <c r="J176" s="55">
        <v>141</v>
      </c>
      <c r="K176" s="55">
        <v>82</v>
      </c>
      <c r="L176" s="55">
        <v>80</v>
      </c>
      <c r="O176" s="26">
        <v>34</v>
      </c>
      <c r="P176" s="26">
        <v>52</v>
      </c>
      <c r="Q176" s="26">
        <v>10</v>
      </c>
      <c r="R176" s="26">
        <v>98</v>
      </c>
      <c r="S176" s="26">
        <v>1</v>
      </c>
      <c r="T176" s="26">
        <v>8</v>
      </c>
      <c r="U176" s="26">
        <v>10</v>
      </c>
      <c r="V176" s="26">
        <v>29</v>
      </c>
      <c r="W176" s="26">
        <v>70</v>
      </c>
      <c r="X176" s="26">
        <v>83</v>
      </c>
      <c r="Y176" s="26">
        <v>54</v>
      </c>
      <c r="Z176" s="26">
        <v>1</v>
      </c>
      <c r="AA176" s="52"/>
      <c r="AB176" s="52"/>
      <c r="AC176" s="26"/>
      <c r="AD176" s="26"/>
      <c r="AE176" s="26"/>
      <c r="AF176" s="52"/>
      <c r="AG176" s="52"/>
      <c r="AH176" s="52"/>
      <c r="AI176" s="52"/>
      <c r="AJ176" s="52"/>
      <c r="AK176" s="52"/>
      <c r="AL176" s="52"/>
      <c r="AM176" s="52"/>
      <c r="AN176" s="52"/>
    </row>
    <row r="177" spans="1:40" x14ac:dyDescent="0.25">
      <c r="A177" s="55">
        <v>71</v>
      </c>
      <c r="B177" s="55">
        <v>83</v>
      </c>
      <c r="C177" s="55">
        <v>24</v>
      </c>
      <c r="D177" s="55">
        <v>30</v>
      </c>
      <c r="E177" s="55">
        <v>134</v>
      </c>
      <c r="F177" s="55">
        <v>37</v>
      </c>
      <c r="G177" s="55">
        <v>124</v>
      </c>
      <c r="H177" s="55">
        <v>109</v>
      </c>
      <c r="I177" s="55">
        <v>120</v>
      </c>
      <c r="J177" s="55">
        <v>2</v>
      </c>
      <c r="K177" s="55">
        <v>61</v>
      </c>
      <c r="L177" s="55">
        <v>63</v>
      </c>
      <c r="O177" s="26">
        <v>34</v>
      </c>
      <c r="P177" s="26">
        <v>52</v>
      </c>
      <c r="Q177" s="26">
        <v>10</v>
      </c>
      <c r="R177" s="26">
        <v>98</v>
      </c>
      <c r="S177" s="26">
        <v>1</v>
      </c>
      <c r="T177" s="26">
        <v>8</v>
      </c>
      <c r="U177" s="26">
        <v>10</v>
      </c>
      <c r="V177" s="26">
        <v>29</v>
      </c>
      <c r="W177" s="26">
        <v>70</v>
      </c>
      <c r="X177" s="26">
        <v>83</v>
      </c>
      <c r="Y177" s="26">
        <v>54</v>
      </c>
      <c r="Z177" s="26">
        <v>1</v>
      </c>
      <c r="AA177" s="52"/>
      <c r="AB177" s="52"/>
      <c r="AC177" s="26"/>
      <c r="AD177" s="26"/>
      <c r="AE177" s="26"/>
      <c r="AF177" s="52"/>
      <c r="AG177" s="52"/>
      <c r="AH177" s="52"/>
      <c r="AI177" s="52"/>
      <c r="AJ177" s="52"/>
      <c r="AK177" s="52"/>
      <c r="AL177" s="52"/>
      <c r="AM177" s="52"/>
      <c r="AN177" s="52"/>
    </row>
    <row r="178" spans="1:40" x14ac:dyDescent="0.25">
      <c r="A178" s="55">
        <v>65</v>
      </c>
      <c r="B178" s="55">
        <v>116</v>
      </c>
      <c r="C178" s="55">
        <v>13</v>
      </c>
      <c r="D178" s="55">
        <v>73</v>
      </c>
      <c r="E178" s="55">
        <v>62</v>
      </c>
      <c r="F178" s="55">
        <v>6</v>
      </c>
      <c r="G178" s="55">
        <v>47</v>
      </c>
      <c r="H178" s="55">
        <v>135</v>
      </c>
      <c r="I178" s="55">
        <v>132</v>
      </c>
      <c r="J178" s="55">
        <v>28</v>
      </c>
      <c r="K178" s="55">
        <v>90</v>
      </c>
      <c r="L178" s="55">
        <v>91</v>
      </c>
      <c r="O178" s="26">
        <v>52</v>
      </c>
      <c r="P178" s="26">
        <v>104</v>
      </c>
      <c r="Q178" s="26">
        <v>74</v>
      </c>
      <c r="R178" s="26">
        <v>1</v>
      </c>
      <c r="S178" s="26">
        <v>40</v>
      </c>
      <c r="T178" s="26">
        <v>55</v>
      </c>
      <c r="U178" s="26">
        <v>25</v>
      </c>
      <c r="V178" s="26">
        <v>16</v>
      </c>
      <c r="W178" s="26">
        <v>5</v>
      </c>
      <c r="X178" s="26">
        <v>106</v>
      </c>
      <c r="Y178" s="26">
        <v>46</v>
      </c>
      <c r="Z178" s="26">
        <v>26</v>
      </c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  <c r="AM178" s="52"/>
      <c r="AN178" s="52"/>
    </row>
    <row r="179" spans="1:40" x14ac:dyDescent="0.25">
      <c r="A179" s="55">
        <v>136</v>
      </c>
      <c r="B179" s="55">
        <v>17</v>
      </c>
      <c r="C179" s="55">
        <v>59</v>
      </c>
      <c r="D179" s="55">
        <v>103</v>
      </c>
      <c r="E179" s="55">
        <v>10</v>
      </c>
      <c r="F179" s="55">
        <v>21</v>
      </c>
      <c r="G179" s="55">
        <v>129</v>
      </c>
      <c r="H179" s="55">
        <v>64</v>
      </c>
      <c r="I179" s="55">
        <v>95</v>
      </c>
      <c r="J179" s="55">
        <v>42</v>
      </c>
      <c r="K179" s="55">
        <v>108</v>
      </c>
      <c r="L179" s="55">
        <v>74</v>
      </c>
      <c r="O179" s="26">
        <v>55</v>
      </c>
      <c r="P179" s="26">
        <v>91</v>
      </c>
      <c r="Q179" s="26">
        <v>50</v>
      </c>
      <c r="R179" s="26">
        <v>1</v>
      </c>
      <c r="S179" s="26">
        <v>1</v>
      </c>
      <c r="T179" s="26">
        <v>22</v>
      </c>
      <c r="U179" s="26">
        <v>14</v>
      </c>
      <c r="V179" s="26">
        <v>43</v>
      </c>
      <c r="W179" s="26">
        <v>11</v>
      </c>
      <c r="X179" s="26">
        <v>26</v>
      </c>
      <c r="Y179" s="26">
        <v>62</v>
      </c>
      <c r="Z179" s="26">
        <v>56</v>
      </c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  <c r="AM179" s="52"/>
      <c r="AN179" s="52"/>
    </row>
    <row r="180" spans="1:40" x14ac:dyDescent="0.25">
      <c r="A180" s="55">
        <v>85</v>
      </c>
      <c r="B180" s="55">
        <v>110</v>
      </c>
      <c r="C180" s="55">
        <v>117</v>
      </c>
      <c r="D180" s="55">
        <v>140</v>
      </c>
      <c r="E180" s="55">
        <v>55</v>
      </c>
      <c r="F180" s="55">
        <v>44</v>
      </c>
      <c r="G180" s="55">
        <v>43</v>
      </c>
      <c r="H180" s="55">
        <v>86</v>
      </c>
      <c r="I180" s="55">
        <v>45</v>
      </c>
      <c r="J180" s="55">
        <v>114</v>
      </c>
      <c r="K180" s="55">
        <v>15</v>
      </c>
      <c r="L180" s="55">
        <v>4</v>
      </c>
      <c r="O180" s="26">
        <v>11</v>
      </c>
      <c r="P180" s="26">
        <v>77</v>
      </c>
      <c r="Q180" s="26">
        <v>2</v>
      </c>
      <c r="R180" s="26">
        <v>100</v>
      </c>
      <c r="S180" s="26">
        <v>25</v>
      </c>
      <c r="T180" s="26">
        <v>39</v>
      </c>
      <c r="U180" s="26">
        <v>46</v>
      </c>
      <c r="V180" s="26">
        <v>5</v>
      </c>
      <c r="W180" s="26">
        <v>95</v>
      </c>
      <c r="X180" s="26">
        <v>6</v>
      </c>
      <c r="Y180" s="26">
        <v>12</v>
      </c>
      <c r="Z180" s="26">
        <v>90</v>
      </c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  <c r="AM180" s="52"/>
      <c r="AN180" s="52"/>
    </row>
    <row r="181" spans="1:40" x14ac:dyDescent="0.25">
      <c r="A181" s="55">
        <v>32</v>
      </c>
      <c r="B181" s="55">
        <v>118</v>
      </c>
      <c r="C181" s="55">
        <v>121</v>
      </c>
      <c r="D181" s="55">
        <v>123</v>
      </c>
      <c r="E181" s="55">
        <v>36</v>
      </c>
      <c r="F181" s="55">
        <v>97</v>
      </c>
      <c r="G181" s="55">
        <v>125</v>
      </c>
      <c r="H181" s="55">
        <v>38</v>
      </c>
      <c r="I181" s="55">
        <v>67</v>
      </c>
      <c r="J181" s="55">
        <v>50</v>
      </c>
      <c r="K181" s="55">
        <v>51</v>
      </c>
      <c r="L181" s="55">
        <v>0</v>
      </c>
      <c r="O181" s="26">
        <v>15</v>
      </c>
      <c r="P181" s="26">
        <v>0</v>
      </c>
      <c r="Q181" s="26">
        <v>2</v>
      </c>
      <c r="R181" s="26">
        <v>122</v>
      </c>
      <c r="S181" s="26">
        <v>34</v>
      </c>
      <c r="T181" s="26">
        <v>31</v>
      </c>
      <c r="U181" s="26">
        <v>37</v>
      </c>
      <c r="V181" s="26">
        <v>57</v>
      </c>
      <c r="W181" s="26">
        <v>20</v>
      </c>
      <c r="X181" s="26">
        <v>10</v>
      </c>
      <c r="Y181" s="26">
        <v>19</v>
      </c>
      <c r="Z181" s="26">
        <v>141</v>
      </c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  <c r="AM181" s="52"/>
      <c r="AN181" s="52"/>
    </row>
    <row r="182" spans="1:40" x14ac:dyDescent="0.25">
      <c r="A182" s="55">
        <v>138</v>
      </c>
      <c r="B182" s="55">
        <v>112</v>
      </c>
      <c r="C182" s="55">
        <v>75</v>
      </c>
      <c r="D182" s="55">
        <v>89</v>
      </c>
      <c r="E182" s="55">
        <v>39</v>
      </c>
      <c r="F182" s="55">
        <v>41</v>
      </c>
      <c r="G182" s="55">
        <v>66</v>
      </c>
      <c r="H182" s="55">
        <v>131</v>
      </c>
      <c r="I182" s="55">
        <v>16</v>
      </c>
      <c r="J182" s="55">
        <v>94</v>
      </c>
      <c r="K182" s="55">
        <v>1</v>
      </c>
      <c r="L182" s="55">
        <v>56</v>
      </c>
      <c r="O182" s="26">
        <v>14</v>
      </c>
      <c r="P182" s="26">
        <v>26</v>
      </c>
      <c r="Q182" s="26">
        <v>26</v>
      </c>
      <c r="R182" s="26">
        <v>30</v>
      </c>
      <c r="S182" s="26">
        <v>37</v>
      </c>
      <c r="T182" s="26">
        <v>35</v>
      </c>
      <c r="U182" s="26">
        <v>15</v>
      </c>
      <c r="V182" s="26">
        <v>8</v>
      </c>
      <c r="W182" s="26">
        <v>37</v>
      </c>
      <c r="X182" s="26">
        <v>84</v>
      </c>
      <c r="Y182" s="26">
        <v>35</v>
      </c>
      <c r="Z182" s="26">
        <v>61</v>
      </c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  <c r="AM182" s="52"/>
      <c r="AN182" s="52"/>
    </row>
    <row r="183" spans="1:40" x14ac:dyDescent="0.25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  <c r="AM183" s="52"/>
      <c r="AN183" s="52"/>
    </row>
    <row r="184" spans="1:40" x14ac:dyDescent="0.25">
      <c r="A184" s="56" t="s">
        <v>17</v>
      </c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2"/>
      <c r="AN184" s="52"/>
    </row>
    <row r="185" spans="1:40" x14ac:dyDescent="0.25">
      <c r="A185" s="55">
        <v>5</v>
      </c>
      <c r="B185" s="55">
        <v>31</v>
      </c>
      <c r="C185" s="55">
        <v>68</v>
      </c>
      <c r="D185" s="55">
        <v>54</v>
      </c>
      <c r="E185" s="55">
        <v>104</v>
      </c>
      <c r="F185" s="55">
        <v>102</v>
      </c>
      <c r="G185" s="55">
        <v>77</v>
      </c>
      <c r="H185" s="55">
        <v>12</v>
      </c>
      <c r="I185" s="55">
        <v>127</v>
      </c>
      <c r="J185" s="55">
        <v>49</v>
      </c>
      <c r="K185" s="55">
        <v>142</v>
      </c>
      <c r="L185" s="55">
        <v>87</v>
      </c>
      <c r="O185" s="26">
        <f t="array" ref="O185:Z196">ABS(A185:L196-$AC$3:$AN$14)</f>
        <v>14</v>
      </c>
      <c r="P185" s="26">
        <v>26</v>
      </c>
      <c r="Q185" s="26">
        <v>26</v>
      </c>
      <c r="R185" s="26">
        <v>30</v>
      </c>
      <c r="S185" s="26">
        <v>37</v>
      </c>
      <c r="T185" s="26">
        <v>35</v>
      </c>
      <c r="U185" s="26">
        <v>15</v>
      </c>
      <c r="V185" s="26">
        <v>8</v>
      </c>
      <c r="W185" s="26">
        <v>37</v>
      </c>
      <c r="X185" s="26">
        <v>84</v>
      </c>
      <c r="Y185" s="26">
        <v>35</v>
      </c>
      <c r="Z185" s="26">
        <v>61</v>
      </c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</row>
    <row r="186" spans="1:40" x14ac:dyDescent="0.25">
      <c r="A186" s="55">
        <v>111</v>
      </c>
      <c r="B186" s="55">
        <v>25</v>
      </c>
      <c r="C186" s="55">
        <v>22</v>
      </c>
      <c r="D186" s="55">
        <v>20</v>
      </c>
      <c r="E186" s="55">
        <v>107</v>
      </c>
      <c r="F186" s="55">
        <v>46</v>
      </c>
      <c r="G186" s="55">
        <v>18</v>
      </c>
      <c r="H186" s="55">
        <v>105</v>
      </c>
      <c r="I186" s="55">
        <v>76</v>
      </c>
      <c r="J186" s="55">
        <v>93</v>
      </c>
      <c r="K186" s="55">
        <v>92</v>
      </c>
      <c r="L186" s="55">
        <v>143</v>
      </c>
      <c r="O186" s="26">
        <v>15</v>
      </c>
      <c r="P186" s="26">
        <v>0</v>
      </c>
      <c r="Q186" s="26">
        <v>2</v>
      </c>
      <c r="R186" s="26">
        <v>122</v>
      </c>
      <c r="S186" s="26">
        <v>34</v>
      </c>
      <c r="T186" s="26">
        <v>31</v>
      </c>
      <c r="U186" s="26">
        <v>37</v>
      </c>
      <c r="V186" s="26">
        <v>57</v>
      </c>
      <c r="W186" s="26">
        <v>20</v>
      </c>
      <c r="X186" s="26">
        <v>10</v>
      </c>
      <c r="Y186" s="26">
        <v>19</v>
      </c>
      <c r="Z186" s="26">
        <v>141</v>
      </c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2"/>
      <c r="AN186" s="52"/>
    </row>
    <row r="187" spans="1:40" x14ac:dyDescent="0.25">
      <c r="A187" s="55">
        <v>58</v>
      </c>
      <c r="B187" s="55">
        <v>33</v>
      </c>
      <c r="C187" s="55">
        <v>26</v>
      </c>
      <c r="D187" s="55">
        <v>3</v>
      </c>
      <c r="E187" s="55">
        <v>88</v>
      </c>
      <c r="F187" s="55">
        <v>99</v>
      </c>
      <c r="G187" s="55">
        <v>100</v>
      </c>
      <c r="H187" s="55">
        <v>57</v>
      </c>
      <c r="I187" s="55">
        <v>98</v>
      </c>
      <c r="J187" s="55">
        <v>29</v>
      </c>
      <c r="K187" s="55">
        <v>139</v>
      </c>
      <c r="L187" s="55">
        <v>128</v>
      </c>
      <c r="O187" s="26">
        <v>11</v>
      </c>
      <c r="P187" s="26">
        <v>77</v>
      </c>
      <c r="Q187" s="26">
        <v>2</v>
      </c>
      <c r="R187" s="26">
        <v>100</v>
      </c>
      <c r="S187" s="26">
        <v>25</v>
      </c>
      <c r="T187" s="26">
        <v>39</v>
      </c>
      <c r="U187" s="26">
        <v>46</v>
      </c>
      <c r="V187" s="26">
        <v>5</v>
      </c>
      <c r="W187" s="26">
        <v>95</v>
      </c>
      <c r="X187" s="26">
        <v>6</v>
      </c>
      <c r="Y187" s="26">
        <v>23</v>
      </c>
      <c r="Z187" s="26">
        <v>79</v>
      </c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2"/>
      <c r="AN187" s="52"/>
    </row>
    <row r="188" spans="1:40" x14ac:dyDescent="0.25">
      <c r="A188" s="55">
        <v>7</v>
      </c>
      <c r="B188" s="55">
        <v>126</v>
      </c>
      <c r="C188" s="55">
        <v>84</v>
      </c>
      <c r="D188" s="55">
        <v>40</v>
      </c>
      <c r="E188" s="55">
        <v>133</v>
      </c>
      <c r="F188" s="55">
        <v>122</v>
      </c>
      <c r="G188" s="55">
        <v>14</v>
      </c>
      <c r="H188" s="55">
        <v>79</v>
      </c>
      <c r="I188" s="55">
        <v>48</v>
      </c>
      <c r="J188" s="55">
        <v>101</v>
      </c>
      <c r="K188" s="55">
        <v>69</v>
      </c>
      <c r="L188" s="55">
        <v>35</v>
      </c>
      <c r="O188" s="26">
        <v>55</v>
      </c>
      <c r="P188" s="26">
        <v>91</v>
      </c>
      <c r="Q188" s="26">
        <v>50</v>
      </c>
      <c r="R188" s="26">
        <v>1</v>
      </c>
      <c r="S188" s="26">
        <v>1</v>
      </c>
      <c r="T188" s="26">
        <v>22</v>
      </c>
      <c r="U188" s="26">
        <v>14</v>
      </c>
      <c r="V188" s="26">
        <v>43</v>
      </c>
      <c r="W188" s="26">
        <v>11</v>
      </c>
      <c r="X188" s="26">
        <v>26</v>
      </c>
      <c r="Y188" s="26">
        <v>28</v>
      </c>
      <c r="Z188" s="26">
        <v>90</v>
      </c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2"/>
      <c r="AN188" s="52"/>
    </row>
    <row r="189" spans="1:40" x14ac:dyDescent="0.25">
      <c r="A189" s="55">
        <v>78</v>
      </c>
      <c r="B189" s="55">
        <v>27</v>
      </c>
      <c r="C189" s="55">
        <v>130</v>
      </c>
      <c r="D189" s="55">
        <v>70</v>
      </c>
      <c r="E189" s="55">
        <v>81</v>
      </c>
      <c r="F189" s="55">
        <v>137</v>
      </c>
      <c r="G189" s="55">
        <v>96</v>
      </c>
      <c r="H189" s="55">
        <v>8</v>
      </c>
      <c r="I189" s="55">
        <v>11</v>
      </c>
      <c r="J189" s="55">
        <v>115</v>
      </c>
      <c r="K189" s="55">
        <v>53</v>
      </c>
      <c r="L189" s="55">
        <v>52</v>
      </c>
      <c r="O189" s="26">
        <v>52</v>
      </c>
      <c r="P189" s="26">
        <v>104</v>
      </c>
      <c r="Q189" s="26">
        <v>74</v>
      </c>
      <c r="R189" s="26">
        <v>1</v>
      </c>
      <c r="S189" s="26">
        <v>40</v>
      </c>
      <c r="T189" s="26">
        <v>55</v>
      </c>
      <c r="U189" s="26">
        <v>25</v>
      </c>
      <c r="V189" s="26">
        <v>16</v>
      </c>
      <c r="W189" s="26">
        <v>5</v>
      </c>
      <c r="X189" s="26">
        <v>106</v>
      </c>
      <c r="Y189" s="26">
        <v>46</v>
      </c>
      <c r="Z189" s="26">
        <v>26</v>
      </c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  <c r="AM189" s="52"/>
      <c r="AN189" s="52"/>
    </row>
    <row r="190" spans="1:40" x14ac:dyDescent="0.25">
      <c r="A190" s="55">
        <v>72</v>
      </c>
      <c r="B190" s="55">
        <v>60</v>
      </c>
      <c r="C190" s="55">
        <v>119</v>
      </c>
      <c r="D190" s="55">
        <v>113</v>
      </c>
      <c r="E190" s="55">
        <v>9</v>
      </c>
      <c r="F190" s="55">
        <v>106</v>
      </c>
      <c r="G190" s="55">
        <v>19</v>
      </c>
      <c r="H190" s="55">
        <v>34</v>
      </c>
      <c r="I190" s="55">
        <v>23</v>
      </c>
      <c r="J190" s="55">
        <v>141</v>
      </c>
      <c r="K190" s="55">
        <v>80</v>
      </c>
      <c r="L190" s="55">
        <v>82</v>
      </c>
      <c r="O190" s="26">
        <v>34</v>
      </c>
      <c r="P190" s="26">
        <v>52</v>
      </c>
      <c r="Q190" s="26">
        <v>10</v>
      </c>
      <c r="R190" s="26">
        <v>98</v>
      </c>
      <c r="S190" s="26">
        <v>1</v>
      </c>
      <c r="T190" s="26">
        <v>8</v>
      </c>
      <c r="U190" s="26">
        <v>10</v>
      </c>
      <c r="V190" s="26">
        <v>29</v>
      </c>
      <c r="W190" s="26">
        <v>70</v>
      </c>
      <c r="X190" s="26">
        <v>83</v>
      </c>
      <c r="Y190" s="26">
        <v>56</v>
      </c>
      <c r="Z190" s="26">
        <v>3</v>
      </c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  <c r="AM190" s="52"/>
      <c r="AN190" s="52"/>
    </row>
    <row r="191" spans="1:40" x14ac:dyDescent="0.25">
      <c r="A191" s="55">
        <v>71</v>
      </c>
      <c r="B191" s="55">
        <v>83</v>
      </c>
      <c r="C191" s="55">
        <v>24</v>
      </c>
      <c r="D191" s="55">
        <v>30</v>
      </c>
      <c r="E191" s="55">
        <v>134</v>
      </c>
      <c r="F191" s="55">
        <v>37</v>
      </c>
      <c r="G191" s="55">
        <v>124</v>
      </c>
      <c r="H191" s="55">
        <v>109</v>
      </c>
      <c r="I191" s="55">
        <v>120</v>
      </c>
      <c r="J191" s="55">
        <v>2</v>
      </c>
      <c r="K191" s="55">
        <v>63</v>
      </c>
      <c r="L191" s="55">
        <v>61</v>
      </c>
      <c r="O191" s="26">
        <v>34</v>
      </c>
      <c r="P191" s="26">
        <v>52</v>
      </c>
      <c r="Q191" s="26">
        <v>10</v>
      </c>
      <c r="R191" s="26">
        <v>98</v>
      </c>
      <c r="S191" s="26">
        <v>1</v>
      </c>
      <c r="T191" s="26">
        <v>8</v>
      </c>
      <c r="U191" s="26">
        <v>10</v>
      </c>
      <c r="V191" s="26">
        <v>29</v>
      </c>
      <c r="W191" s="26">
        <v>70</v>
      </c>
      <c r="X191" s="26">
        <v>83</v>
      </c>
      <c r="Y191" s="26">
        <v>56</v>
      </c>
      <c r="Z191" s="26">
        <v>3</v>
      </c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2"/>
      <c r="AN191" s="52"/>
    </row>
    <row r="192" spans="1:40" x14ac:dyDescent="0.25">
      <c r="A192" s="55">
        <v>65</v>
      </c>
      <c r="B192" s="55">
        <v>116</v>
      </c>
      <c r="C192" s="55">
        <v>13</v>
      </c>
      <c r="D192" s="55">
        <v>73</v>
      </c>
      <c r="E192" s="55">
        <v>62</v>
      </c>
      <c r="F192" s="55">
        <v>6</v>
      </c>
      <c r="G192" s="55">
        <v>47</v>
      </c>
      <c r="H192" s="55">
        <v>135</v>
      </c>
      <c r="I192" s="55">
        <v>132</v>
      </c>
      <c r="J192" s="55">
        <v>28</v>
      </c>
      <c r="K192" s="55">
        <v>90</v>
      </c>
      <c r="L192" s="55">
        <v>91</v>
      </c>
      <c r="O192" s="26">
        <v>52</v>
      </c>
      <c r="P192" s="26">
        <v>104</v>
      </c>
      <c r="Q192" s="26">
        <v>74</v>
      </c>
      <c r="R192" s="26">
        <v>1</v>
      </c>
      <c r="S192" s="26">
        <v>40</v>
      </c>
      <c r="T192" s="26">
        <v>55</v>
      </c>
      <c r="U192" s="26">
        <v>25</v>
      </c>
      <c r="V192" s="26">
        <v>16</v>
      </c>
      <c r="W192" s="26">
        <v>5</v>
      </c>
      <c r="X192" s="26">
        <v>106</v>
      </c>
      <c r="Y192" s="26">
        <v>46</v>
      </c>
      <c r="Z192" s="26">
        <v>26</v>
      </c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  <c r="AM192" s="52"/>
      <c r="AN192" s="52"/>
    </row>
    <row r="193" spans="1:40" x14ac:dyDescent="0.25">
      <c r="A193" s="55">
        <v>136</v>
      </c>
      <c r="B193" s="55">
        <v>17</v>
      </c>
      <c r="C193" s="55">
        <v>59</v>
      </c>
      <c r="D193" s="55">
        <v>103</v>
      </c>
      <c r="E193" s="55">
        <v>10</v>
      </c>
      <c r="F193" s="55">
        <v>21</v>
      </c>
      <c r="G193" s="55">
        <v>129</v>
      </c>
      <c r="H193" s="55">
        <v>64</v>
      </c>
      <c r="I193" s="55">
        <v>95</v>
      </c>
      <c r="J193" s="55">
        <v>42</v>
      </c>
      <c r="K193" s="55">
        <v>74</v>
      </c>
      <c r="L193" s="55">
        <v>108</v>
      </c>
      <c r="O193" s="26">
        <v>55</v>
      </c>
      <c r="P193" s="26">
        <v>91</v>
      </c>
      <c r="Q193" s="26">
        <v>50</v>
      </c>
      <c r="R193" s="26">
        <v>1</v>
      </c>
      <c r="S193" s="26">
        <v>1</v>
      </c>
      <c r="T193" s="26">
        <v>22</v>
      </c>
      <c r="U193" s="26">
        <v>14</v>
      </c>
      <c r="V193" s="26">
        <v>43</v>
      </c>
      <c r="W193" s="26">
        <v>11</v>
      </c>
      <c r="X193" s="26">
        <v>26</v>
      </c>
      <c r="Y193" s="26">
        <v>28</v>
      </c>
      <c r="Z193" s="26">
        <v>90</v>
      </c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  <c r="AM193" s="52"/>
      <c r="AN193" s="52"/>
    </row>
    <row r="194" spans="1:40" x14ac:dyDescent="0.25">
      <c r="A194" s="55">
        <v>85</v>
      </c>
      <c r="B194" s="55">
        <v>110</v>
      </c>
      <c r="C194" s="55">
        <v>117</v>
      </c>
      <c r="D194" s="55">
        <v>140</v>
      </c>
      <c r="E194" s="55">
        <v>55</v>
      </c>
      <c r="F194" s="55">
        <v>44</v>
      </c>
      <c r="G194" s="55">
        <v>43</v>
      </c>
      <c r="H194" s="55">
        <v>86</v>
      </c>
      <c r="I194" s="55">
        <v>45</v>
      </c>
      <c r="J194" s="55">
        <v>114</v>
      </c>
      <c r="K194" s="55">
        <v>4</v>
      </c>
      <c r="L194" s="55">
        <v>15</v>
      </c>
      <c r="O194" s="26">
        <v>11</v>
      </c>
      <c r="P194" s="26">
        <v>77</v>
      </c>
      <c r="Q194" s="26">
        <v>2</v>
      </c>
      <c r="R194" s="26">
        <v>100</v>
      </c>
      <c r="S194" s="26">
        <v>25</v>
      </c>
      <c r="T194" s="26">
        <v>39</v>
      </c>
      <c r="U194" s="26">
        <v>46</v>
      </c>
      <c r="V194" s="26">
        <v>5</v>
      </c>
      <c r="W194" s="26">
        <v>95</v>
      </c>
      <c r="X194" s="26">
        <v>6</v>
      </c>
      <c r="Y194" s="26">
        <v>23</v>
      </c>
      <c r="Z194" s="26">
        <v>79</v>
      </c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  <c r="AM194" s="52"/>
      <c r="AN194" s="52"/>
    </row>
    <row r="195" spans="1:40" x14ac:dyDescent="0.25">
      <c r="A195" s="55">
        <v>32</v>
      </c>
      <c r="B195" s="55">
        <v>118</v>
      </c>
      <c r="C195" s="55">
        <v>121</v>
      </c>
      <c r="D195" s="55">
        <v>123</v>
      </c>
      <c r="E195" s="55">
        <v>36</v>
      </c>
      <c r="F195" s="55">
        <v>97</v>
      </c>
      <c r="G195" s="55">
        <v>125</v>
      </c>
      <c r="H195" s="55">
        <v>38</v>
      </c>
      <c r="I195" s="55">
        <v>67</v>
      </c>
      <c r="J195" s="55">
        <v>50</v>
      </c>
      <c r="K195" s="55">
        <v>51</v>
      </c>
      <c r="L195" s="55">
        <v>0</v>
      </c>
      <c r="O195" s="26">
        <v>15</v>
      </c>
      <c r="P195" s="26">
        <v>0</v>
      </c>
      <c r="Q195" s="26">
        <v>2</v>
      </c>
      <c r="R195" s="26">
        <v>122</v>
      </c>
      <c r="S195" s="26">
        <v>34</v>
      </c>
      <c r="T195" s="26">
        <v>31</v>
      </c>
      <c r="U195" s="26">
        <v>37</v>
      </c>
      <c r="V195" s="26">
        <v>57</v>
      </c>
      <c r="W195" s="26">
        <v>20</v>
      </c>
      <c r="X195" s="26">
        <v>10</v>
      </c>
      <c r="Y195" s="26">
        <v>19</v>
      </c>
      <c r="Z195" s="26">
        <v>141</v>
      </c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2"/>
      <c r="AN195" s="52"/>
    </row>
    <row r="196" spans="1:40" x14ac:dyDescent="0.25">
      <c r="A196" s="55">
        <v>138</v>
      </c>
      <c r="B196" s="55">
        <v>112</v>
      </c>
      <c r="C196" s="55">
        <v>75</v>
      </c>
      <c r="D196" s="55">
        <v>89</v>
      </c>
      <c r="E196" s="55">
        <v>39</v>
      </c>
      <c r="F196" s="55">
        <v>41</v>
      </c>
      <c r="G196" s="55">
        <v>66</v>
      </c>
      <c r="H196" s="55">
        <v>131</v>
      </c>
      <c r="I196" s="55">
        <v>16</v>
      </c>
      <c r="J196" s="55">
        <v>94</v>
      </c>
      <c r="K196" s="55">
        <v>1</v>
      </c>
      <c r="L196" s="55">
        <v>56</v>
      </c>
      <c r="O196" s="26">
        <v>14</v>
      </c>
      <c r="P196" s="26">
        <v>26</v>
      </c>
      <c r="Q196" s="26">
        <v>26</v>
      </c>
      <c r="R196" s="26">
        <v>30</v>
      </c>
      <c r="S196" s="26">
        <v>37</v>
      </c>
      <c r="T196" s="26">
        <v>35</v>
      </c>
      <c r="U196" s="26">
        <v>15</v>
      </c>
      <c r="V196" s="26">
        <v>8</v>
      </c>
      <c r="W196" s="26">
        <v>37</v>
      </c>
      <c r="X196" s="26">
        <v>84</v>
      </c>
      <c r="Y196" s="26">
        <v>35</v>
      </c>
      <c r="Z196" s="26">
        <v>61</v>
      </c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2"/>
      <c r="AN196" s="52"/>
    </row>
    <row r="197" spans="1:40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</row>
    <row r="198" spans="1:40" x14ac:dyDescent="0.25">
      <c r="A198" s="67" t="s">
        <v>18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</row>
    <row r="199" spans="1:40" x14ac:dyDescent="0.25">
      <c r="A199" s="55">
        <v>5</v>
      </c>
      <c r="B199" s="55">
        <v>31</v>
      </c>
      <c r="C199" s="55">
        <v>89</v>
      </c>
      <c r="D199" s="55">
        <v>126</v>
      </c>
      <c r="E199" s="55">
        <v>65</v>
      </c>
      <c r="F199" s="55">
        <v>129</v>
      </c>
      <c r="G199" s="55">
        <v>68</v>
      </c>
      <c r="H199" s="55">
        <v>49</v>
      </c>
      <c r="I199" s="55">
        <v>132</v>
      </c>
      <c r="J199" s="55">
        <v>64</v>
      </c>
      <c r="K199" s="55">
        <v>88</v>
      </c>
      <c r="L199" s="55">
        <v>12</v>
      </c>
      <c r="O199" s="26">
        <f t="array" ref="O199:Z210">ABS(A199:L210-$AC$3:$AN$14)</f>
        <v>14</v>
      </c>
      <c r="P199" s="26">
        <v>26</v>
      </c>
      <c r="Q199" s="26">
        <v>47</v>
      </c>
      <c r="R199" s="26">
        <v>42</v>
      </c>
      <c r="S199" s="26">
        <v>2</v>
      </c>
      <c r="T199" s="26">
        <v>8</v>
      </c>
      <c r="U199" s="26">
        <v>24</v>
      </c>
      <c r="V199" s="26">
        <v>45</v>
      </c>
      <c r="W199" s="26">
        <v>42</v>
      </c>
      <c r="X199" s="26">
        <v>69</v>
      </c>
      <c r="Y199" s="26">
        <v>19</v>
      </c>
      <c r="Z199" s="26">
        <v>14</v>
      </c>
      <c r="AA199" s="52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</row>
    <row r="200" spans="1:40" x14ac:dyDescent="0.25">
      <c r="A200" s="55">
        <v>111</v>
      </c>
      <c r="B200" s="55">
        <v>24</v>
      </c>
      <c r="C200" s="55">
        <v>4</v>
      </c>
      <c r="D200" s="55">
        <v>70</v>
      </c>
      <c r="E200" s="55">
        <v>29</v>
      </c>
      <c r="F200" s="55">
        <v>107</v>
      </c>
      <c r="G200" s="55">
        <v>106</v>
      </c>
      <c r="H200" s="55">
        <v>113</v>
      </c>
      <c r="I200" s="55">
        <v>140</v>
      </c>
      <c r="J200" s="55">
        <v>42</v>
      </c>
      <c r="K200" s="55">
        <v>69</v>
      </c>
      <c r="L200" s="55">
        <v>43</v>
      </c>
      <c r="O200" s="26">
        <v>15</v>
      </c>
      <c r="P200" s="26">
        <v>1</v>
      </c>
      <c r="Q200" s="26">
        <v>16</v>
      </c>
      <c r="R200" s="26">
        <v>72</v>
      </c>
      <c r="S200" s="26">
        <v>44</v>
      </c>
      <c r="T200" s="26">
        <v>30</v>
      </c>
      <c r="U200" s="26">
        <v>51</v>
      </c>
      <c r="V200" s="26">
        <v>65</v>
      </c>
      <c r="W200" s="26">
        <v>44</v>
      </c>
      <c r="X200" s="26">
        <v>41</v>
      </c>
      <c r="Y200" s="26">
        <v>42</v>
      </c>
      <c r="Z200" s="26">
        <v>41</v>
      </c>
      <c r="AA200" s="52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</row>
    <row r="201" spans="1:40" x14ac:dyDescent="0.25">
      <c r="A201" s="55">
        <v>91</v>
      </c>
      <c r="B201" s="55">
        <v>104</v>
      </c>
      <c r="C201" s="55">
        <v>28</v>
      </c>
      <c r="D201" s="55">
        <v>13</v>
      </c>
      <c r="E201" s="55">
        <v>134</v>
      </c>
      <c r="F201" s="55">
        <v>18</v>
      </c>
      <c r="G201" s="55">
        <v>48</v>
      </c>
      <c r="H201" s="55">
        <v>109</v>
      </c>
      <c r="I201" s="55">
        <v>53</v>
      </c>
      <c r="J201" s="55">
        <v>35</v>
      </c>
      <c r="K201" s="55">
        <v>102</v>
      </c>
      <c r="L201" s="55">
        <v>123</v>
      </c>
      <c r="O201" s="26">
        <v>22</v>
      </c>
      <c r="P201" s="26">
        <v>6</v>
      </c>
      <c r="Q201" s="26">
        <v>0</v>
      </c>
      <c r="R201" s="26">
        <v>90</v>
      </c>
      <c r="S201" s="26">
        <v>21</v>
      </c>
      <c r="T201" s="26">
        <v>120</v>
      </c>
      <c r="U201" s="26">
        <v>6</v>
      </c>
      <c r="V201" s="26">
        <v>57</v>
      </c>
      <c r="W201" s="26">
        <v>50</v>
      </c>
      <c r="X201" s="26">
        <v>12</v>
      </c>
      <c r="Y201" s="26">
        <v>14</v>
      </c>
      <c r="Z201" s="26">
        <v>74</v>
      </c>
      <c r="AA201" s="52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</row>
    <row r="202" spans="1:40" x14ac:dyDescent="0.25">
      <c r="A202" s="55">
        <v>128</v>
      </c>
      <c r="B202" s="55">
        <v>83</v>
      </c>
      <c r="C202" s="55">
        <v>122</v>
      </c>
      <c r="D202" s="55">
        <v>33</v>
      </c>
      <c r="E202" s="55">
        <v>121</v>
      </c>
      <c r="F202" s="55">
        <v>25</v>
      </c>
      <c r="G202" s="55">
        <v>72</v>
      </c>
      <c r="H202" s="55">
        <v>120</v>
      </c>
      <c r="I202" s="55">
        <v>40</v>
      </c>
      <c r="J202" s="55">
        <v>56</v>
      </c>
      <c r="K202" s="55">
        <v>1</v>
      </c>
      <c r="L202" s="55">
        <v>57</v>
      </c>
      <c r="O202" s="26">
        <v>66</v>
      </c>
      <c r="P202" s="26">
        <v>48</v>
      </c>
      <c r="Q202" s="26">
        <v>88</v>
      </c>
      <c r="R202" s="26">
        <v>6</v>
      </c>
      <c r="S202" s="26">
        <v>11</v>
      </c>
      <c r="T202" s="26">
        <v>75</v>
      </c>
      <c r="U202" s="26">
        <v>72</v>
      </c>
      <c r="V202" s="26">
        <v>2</v>
      </c>
      <c r="W202" s="26">
        <v>3</v>
      </c>
      <c r="X202" s="26">
        <v>19</v>
      </c>
      <c r="Y202" s="26">
        <v>96</v>
      </c>
      <c r="Z202" s="26">
        <v>68</v>
      </c>
      <c r="AA202" s="52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</row>
    <row r="203" spans="1:40" x14ac:dyDescent="0.25">
      <c r="A203" s="55">
        <v>45</v>
      </c>
      <c r="B203" s="55">
        <v>7</v>
      </c>
      <c r="C203" s="55">
        <v>93</v>
      </c>
      <c r="D203" s="55">
        <v>92</v>
      </c>
      <c r="E203" s="55">
        <v>58</v>
      </c>
      <c r="F203" s="55">
        <v>76</v>
      </c>
      <c r="G203" s="55">
        <v>2</v>
      </c>
      <c r="H203" s="55">
        <v>81</v>
      </c>
      <c r="I203" s="55">
        <v>46</v>
      </c>
      <c r="J203" s="55">
        <v>143</v>
      </c>
      <c r="K203" s="55">
        <v>135</v>
      </c>
      <c r="L203" s="55">
        <v>80</v>
      </c>
      <c r="O203" s="26">
        <v>85</v>
      </c>
      <c r="P203" s="26">
        <v>124</v>
      </c>
      <c r="Q203" s="26">
        <v>37</v>
      </c>
      <c r="R203" s="26">
        <v>21</v>
      </c>
      <c r="S203" s="26">
        <v>17</v>
      </c>
      <c r="T203" s="26">
        <v>6</v>
      </c>
      <c r="U203" s="26">
        <v>119</v>
      </c>
      <c r="V203" s="26">
        <v>57</v>
      </c>
      <c r="W203" s="26">
        <v>30</v>
      </c>
      <c r="X203" s="26">
        <v>134</v>
      </c>
      <c r="Y203" s="26">
        <v>36</v>
      </c>
      <c r="Z203" s="26">
        <v>2</v>
      </c>
      <c r="AA203" s="52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</row>
    <row r="204" spans="1:40" x14ac:dyDescent="0.25">
      <c r="A204" s="55">
        <v>82</v>
      </c>
      <c r="B204" s="55">
        <v>38</v>
      </c>
      <c r="C204" s="55">
        <v>47</v>
      </c>
      <c r="D204" s="55">
        <v>117</v>
      </c>
      <c r="E204" s="55">
        <v>27</v>
      </c>
      <c r="F204" s="55">
        <v>99</v>
      </c>
      <c r="G204" s="55">
        <v>10</v>
      </c>
      <c r="H204" s="55">
        <v>137</v>
      </c>
      <c r="I204" s="55">
        <v>77</v>
      </c>
      <c r="J204" s="55">
        <v>124</v>
      </c>
      <c r="K204" s="55">
        <v>84</v>
      </c>
      <c r="L204" s="55">
        <v>16</v>
      </c>
      <c r="O204" s="26">
        <v>44</v>
      </c>
      <c r="P204" s="26">
        <v>74</v>
      </c>
      <c r="Q204" s="26">
        <v>82</v>
      </c>
      <c r="R204" s="26">
        <v>102</v>
      </c>
      <c r="S204" s="26">
        <v>19</v>
      </c>
      <c r="T204" s="26">
        <v>1</v>
      </c>
      <c r="U204" s="26">
        <v>19</v>
      </c>
      <c r="V204" s="26">
        <v>74</v>
      </c>
      <c r="W204" s="26">
        <v>16</v>
      </c>
      <c r="X204" s="26">
        <v>66</v>
      </c>
      <c r="Y204" s="26">
        <v>52</v>
      </c>
      <c r="Z204" s="26">
        <v>63</v>
      </c>
      <c r="AA204" s="52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</row>
    <row r="205" spans="1:40" x14ac:dyDescent="0.25">
      <c r="A205" s="55">
        <v>61</v>
      </c>
      <c r="B205" s="55">
        <v>105</v>
      </c>
      <c r="C205" s="55">
        <v>96</v>
      </c>
      <c r="D205" s="55">
        <v>26</v>
      </c>
      <c r="E205" s="55">
        <v>116</v>
      </c>
      <c r="F205" s="55">
        <v>44</v>
      </c>
      <c r="G205" s="55">
        <v>133</v>
      </c>
      <c r="H205" s="55">
        <v>6</v>
      </c>
      <c r="I205" s="55">
        <v>66</v>
      </c>
      <c r="J205" s="55">
        <v>19</v>
      </c>
      <c r="K205" s="55">
        <v>59</v>
      </c>
      <c r="L205" s="55">
        <v>127</v>
      </c>
      <c r="O205" s="26">
        <v>44</v>
      </c>
      <c r="P205" s="26">
        <v>74</v>
      </c>
      <c r="Q205" s="26">
        <v>82</v>
      </c>
      <c r="R205" s="26">
        <v>102</v>
      </c>
      <c r="S205" s="26">
        <v>19</v>
      </c>
      <c r="T205" s="26">
        <v>1</v>
      </c>
      <c r="U205" s="26">
        <v>19</v>
      </c>
      <c r="V205" s="26">
        <v>74</v>
      </c>
      <c r="W205" s="26">
        <v>16</v>
      </c>
      <c r="X205" s="26">
        <v>66</v>
      </c>
      <c r="Y205" s="26">
        <v>52</v>
      </c>
      <c r="Z205" s="26">
        <v>63</v>
      </c>
      <c r="AA205" s="52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</row>
    <row r="206" spans="1:40" x14ac:dyDescent="0.25">
      <c r="A206" s="55">
        <v>98</v>
      </c>
      <c r="B206" s="55">
        <v>136</v>
      </c>
      <c r="C206" s="55">
        <v>50</v>
      </c>
      <c r="D206" s="55">
        <v>51</v>
      </c>
      <c r="E206" s="55">
        <v>85</v>
      </c>
      <c r="F206" s="55">
        <v>67</v>
      </c>
      <c r="G206" s="55">
        <v>141</v>
      </c>
      <c r="H206" s="55">
        <v>62</v>
      </c>
      <c r="I206" s="55">
        <v>97</v>
      </c>
      <c r="J206" s="55">
        <v>0</v>
      </c>
      <c r="K206" s="55">
        <v>8</v>
      </c>
      <c r="L206" s="55">
        <v>63</v>
      </c>
      <c r="O206" s="26">
        <v>85</v>
      </c>
      <c r="P206" s="26">
        <v>124</v>
      </c>
      <c r="Q206" s="26">
        <v>37</v>
      </c>
      <c r="R206" s="26">
        <v>21</v>
      </c>
      <c r="S206" s="26">
        <v>17</v>
      </c>
      <c r="T206" s="26">
        <v>6</v>
      </c>
      <c r="U206" s="26">
        <v>119</v>
      </c>
      <c r="V206" s="26">
        <v>57</v>
      </c>
      <c r="W206" s="26">
        <v>30</v>
      </c>
      <c r="X206" s="26">
        <v>134</v>
      </c>
      <c r="Y206" s="26">
        <v>36</v>
      </c>
      <c r="Z206" s="26">
        <v>2</v>
      </c>
      <c r="AA206" s="52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</row>
    <row r="207" spans="1:40" x14ac:dyDescent="0.25">
      <c r="A207" s="55">
        <v>15</v>
      </c>
      <c r="B207" s="55">
        <v>60</v>
      </c>
      <c r="C207" s="55">
        <v>21</v>
      </c>
      <c r="D207" s="55">
        <v>110</v>
      </c>
      <c r="E207" s="55">
        <v>22</v>
      </c>
      <c r="F207" s="55">
        <v>118</v>
      </c>
      <c r="G207" s="55">
        <v>71</v>
      </c>
      <c r="H207" s="55">
        <v>23</v>
      </c>
      <c r="I207" s="55">
        <v>103</v>
      </c>
      <c r="J207" s="55">
        <v>87</v>
      </c>
      <c r="K207" s="55">
        <v>142</v>
      </c>
      <c r="L207" s="55">
        <v>86</v>
      </c>
      <c r="O207" s="26">
        <v>66</v>
      </c>
      <c r="P207" s="26">
        <v>48</v>
      </c>
      <c r="Q207" s="26">
        <v>88</v>
      </c>
      <c r="R207" s="26">
        <v>6</v>
      </c>
      <c r="S207" s="26">
        <v>11</v>
      </c>
      <c r="T207" s="26">
        <v>75</v>
      </c>
      <c r="U207" s="26">
        <v>72</v>
      </c>
      <c r="V207" s="26">
        <v>2</v>
      </c>
      <c r="W207" s="26">
        <v>3</v>
      </c>
      <c r="X207" s="26">
        <v>19</v>
      </c>
      <c r="Y207" s="26">
        <v>96</v>
      </c>
      <c r="Z207" s="26">
        <v>68</v>
      </c>
      <c r="AA207" s="52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</row>
    <row r="208" spans="1:40" x14ac:dyDescent="0.25">
      <c r="A208" s="55">
        <v>52</v>
      </c>
      <c r="B208" s="55">
        <v>39</v>
      </c>
      <c r="C208" s="55">
        <v>115</v>
      </c>
      <c r="D208" s="55">
        <v>130</v>
      </c>
      <c r="E208" s="55">
        <v>9</v>
      </c>
      <c r="F208" s="55">
        <v>125</v>
      </c>
      <c r="G208" s="55">
        <v>95</v>
      </c>
      <c r="H208" s="55">
        <v>34</v>
      </c>
      <c r="I208" s="55">
        <v>90</v>
      </c>
      <c r="J208" s="55">
        <v>108</v>
      </c>
      <c r="K208" s="55">
        <v>41</v>
      </c>
      <c r="L208" s="55">
        <v>20</v>
      </c>
      <c r="O208" s="26">
        <v>22</v>
      </c>
      <c r="P208" s="26">
        <v>6</v>
      </c>
      <c r="Q208" s="26">
        <v>0</v>
      </c>
      <c r="R208" s="26">
        <v>90</v>
      </c>
      <c r="S208" s="26">
        <v>21</v>
      </c>
      <c r="T208" s="26">
        <v>120</v>
      </c>
      <c r="U208" s="26">
        <v>6</v>
      </c>
      <c r="V208" s="26">
        <v>57</v>
      </c>
      <c r="W208" s="26">
        <v>50</v>
      </c>
      <c r="X208" s="26">
        <v>12</v>
      </c>
      <c r="Y208" s="26">
        <v>14</v>
      </c>
      <c r="Z208" s="26">
        <v>74</v>
      </c>
      <c r="AA208" s="52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</row>
    <row r="209" spans="1:40" x14ac:dyDescent="0.25">
      <c r="A209" s="55">
        <v>32</v>
      </c>
      <c r="B209" s="55">
        <v>119</v>
      </c>
      <c r="C209" s="55">
        <v>139</v>
      </c>
      <c r="D209" s="55">
        <v>73</v>
      </c>
      <c r="E209" s="55">
        <v>114</v>
      </c>
      <c r="F209" s="55">
        <v>36</v>
      </c>
      <c r="G209" s="55">
        <v>37</v>
      </c>
      <c r="H209" s="55">
        <v>30</v>
      </c>
      <c r="I209" s="55">
        <v>3</v>
      </c>
      <c r="J209" s="55">
        <v>101</v>
      </c>
      <c r="K209" s="55">
        <v>74</v>
      </c>
      <c r="L209" s="55">
        <v>100</v>
      </c>
      <c r="O209" s="26">
        <v>15</v>
      </c>
      <c r="P209" s="26">
        <v>1</v>
      </c>
      <c r="Q209" s="26">
        <v>16</v>
      </c>
      <c r="R209" s="26">
        <v>72</v>
      </c>
      <c r="S209" s="26">
        <v>44</v>
      </c>
      <c r="T209" s="26">
        <v>30</v>
      </c>
      <c r="U209" s="26">
        <v>51</v>
      </c>
      <c r="V209" s="26">
        <v>65</v>
      </c>
      <c r="W209" s="26">
        <v>44</v>
      </c>
      <c r="X209" s="26">
        <v>41</v>
      </c>
      <c r="Y209" s="26">
        <v>42</v>
      </c>
      <c r="Z209" s="26">
        <v>41</v>
      </c>
      <c r="AA209" s="52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</row>
    <row r="210" spans="1:40" x14ac:dyDescent="0.25">
      <c r="A210" s="55">
        <v>138</v>
      </c>
      <c r="B210" s="55">
        <v>112</v>
      </c>
      <c r="C210" s="55">
        <v>54</v>
      </c>
      <c r="D210" s="55">
        <v>17</v>
      </c>
      <c r="E210" s="55">
        <v>78</v>
      </c>
      <c r="F210" s="55">
        <v>14</v>
      </c>
      <c r="G210" s="55">
        <v>75</v>
      </c>
      <c r="H210" s="55">
        <v>94</v>
      </c>
      <c r="I210" s="55">
        <v>11</v>
      </c>
      <c r="J210" s="55">
        <v>79</v>
      </c>
      <c r="K210" s="55">
        <v>55</v>
      </c>
      <c r="L210" s="55">
        <v>131</v>
      </c>
      <c r="O210" s="26">
        <v>14</v>
      </c>
      <c r="P210" s="26">
        <v>26</v>
      </c>
      <c r="Q210" s="26">
        <v>47</v>
      </c>
      <c r="R210" s="26">
        <v>42</v>
      </c>
      <c r="S210" s="26">
        <v>2</v>
      </c>
      <c r="T210" s="26">
        <v>8</v>
      </c>
      <c r="U210" s="26">
        <v>24</v>
      </c>
      <c r="V210" s="26">
        <v>45</v>
      </c>
      <c r="W210" s="26">
        <v>42</v>
      </c>
      <c r="X210" s="26">
        <v>69</v>
      </c>
      <c r="Y210" s="26">
        <v>19</v>
      </c>
      <c r="Z210" s="26">
        <v>14</v>
      </c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</row>
    <row r="211" spans="1:40" x14ac:dyDescent="0.25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26"/>
      <c r="AD211" s="26"/>
      <c r="AE211" s="26"/>
      <c r="AF211" s="26"/>
      <c r="AG211" s="52"/>
      <c r="AH211" s="52"/>
      <c r="AI211" s="52"/>
      <c r="AJ211" s="52"/>
      <c r="AK211" s="52"/>
      <c r="AL211" s="52"/>
      <c r="AM211" s="52"/>
      <c r="AN211" s="52"/>
    </row>
    <row r="212" spans="1:40" x14ac:dyDescent="0.25">
      <c r="A212" s="67" t="s">
        <v>19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26"/>
      <c r="AD212" s="26"/>
      <c r="AE212" s="26"/>
      <c r="AF212" s="26"/>
      <c r="AG212" s="52"/>
      <c r="AH212" s="52"/>
      <c r="AI212" s="52"/>
      <c r="AJ212" s="52"/>
      <c r="AK212" s="52"/>
      <c r="AL212" s="52"/>
      <c r="AM212" s="52"/>
      <c r="AN212" s="52"/>
    </row>
    <row r="213" spans="1:40" x14ac:dyDescent="0.25">
      <c r="A213" s="55">
        <v>5</v>
      </c>
      <c r="B213" s="55">
        <v>52</v>
      </c>
      <c r="C213" s="55">
        <v>22</v>
      </c>
      <c r="D213" s="55">
        <v>126</v>
      </c>
      <c r="E213" s="55">
        <v>117</v>
      </c>
      <c r="F213" s="55">
        <v>48</v>
      </c>
      <c r="G213" s="55">
        <v>131</v>
      </c>
      <c r="H213" s="55">
        <v>35</v>
      </c>
      <c r="I213" s="55">
        <v>81</v>
      </c>
      <c r="J213" s="55">
        <v>100</v>
      </c>
      <c r="K213" s="55">
        <v>38</v>
      </c>
      <c r="L213" s="55">
        <v>103</v>
      </c>
      <c r="O213" s="26">
        <f t="array" ref="O213:Z224">ABS(A213:L224-$AC$3:$AN$14)</f>
        <v>14</v>
      </c>
      <c r="P213" s="26">
        <v>5</v>
      </c>
      <c r="Q213" s="26">
        <v>20</v>
      </c>
      <c r="R213" s="26">
        <v>42</v>
      </c>
      <c r="S213" s="26">
        <v>50</v>
      </c>
      <c r="T213" s="26">
        <v>89</v>
      </c>
      <c r="U213" s="26">
        <v>39</v>
      </c>
      <c r="V213" s="26">
        <v>31</v>
      </c>
      <c r="W213" s="26">
        <v>9</v>
      </c>
      <c r="X213" s="26">
        <v>33</v>
      </c>
      <c r="Y213" s="26">
        <v>69</v>
      </c>
      <c r="Z213" s="26">
        <v>77</v>
      </c>
      <c r="AA213" s="52"/>
      <c r="AB213" s="52"/>
      <c r="AC213" s="26"/>
      <c r="AD213" s="26"/>
      <c r="AE213" s="26"/>
      <c r="AF213" s="26"/>
      <c r="AG213" s="52"/>
      <c r="AH213" s="52"/>
      <c r="AI213" s="52"/>
      <c r="AJ213" s="52"/>
      <c r="AK213" s="52"/>
      <c r="AL213" s="52"/>
      <c r="AM213" s="52"/>
      <c r="AN213" s="52"/>
    </row>
    <row r="214" spans="1:40" x14ac:dyDescent="0.25">
      <c r="A214" s="55">
        <v>96</v>
      </c>
      <c r="B214" s="55">
        <v>13</v>
      </c>
      <c r="C214" s="55">
        <v>44</v>
      </c>
      <c r="D214" s="55">
        <v>116</v>
      </c>
      <c r="E214" s="55">
        <v>61</v>
      </c>
      <c r="F214" s="55">
        <v>1</v>
      </c>
      <c r="G214" s="55">
        <v>80</v>
      </c>
      <c r="H214" s="55">
        <v>66</v>
      </c>
      <c r="I214" s="55">
        <v>129</v>
      </c>
      <c r="J214" s="55">
        <v>139</v>
      </c>
      <c r="K214" s="55">
        <v>72</v>
      </c>
      <c r="L214" s="55">
        <v>41</v>
      </c>
      <c r="O214" s="26">
        <v>30</v>
      </c>
      <c r="P214" s="26">
        <v>12</v>
      </c>
      <c r="Q214" s="26">
        <v>24</v>
      </c>
      <c r="R214" s="26">
        <v>26</v>
      </c>
      <c r="S214" s="26">
        <v>12</v>
      </c>
      <c r="T214" s="26">
        <v>76</v>
      </c>
      <c r="U214" s="26">
        <v>25</v>
      </c>
      <c r="V214" s="26">
        <v>18</v>
      </c>
      <c r="W214" s="26">
        <v>33</v>
      </c>
      <c r="X214" s="26">
        <v>56</v>
      </c>
      <c r="Y214" s="26">
        <v>39</v>
      </c>
      <c r="Z214" s="26">
        <v>39</v>
      </c>
      <c r="AA214" s="52"/>
      <c r="AB214" s="52"/>
      <c r="AC214" s="26"/>
      <c r="AD214" s="26"/>
      <c r="AE214" s="26"/>
      <c r="AF214" s="26"/>
      <c r="AG214" s="52"/>
      <c r="AH214" s="52"/>
      <c r="AI214" s="52"/>
      <c r="AJ214" s="52"/>
      <c r="AK214" s="52"/>
      <c r="AL214" s="52"/>
      <c r="AM214" s="52"/>
      <c r="AN214" s="52"/>
    </row>
    <row r="215" spans="1:40" x14ac:dyDescent="0.25">
      <c r="A215" s="55">
        <v>28</v>
      </c>
      <c r="B215" s="55">
        <v>83</v>
      </c>
      <c r="C215" s="55">
        <v>36</v>
      </c>
      <c r="D215" s="55">
        <v>67</v>
      </c>
      <c r="E215" s="55">
        <v>42</v>
      </c>
      <c r="F215" s="55">
        <v>21</v>
      </c>
      <c r="G215" s="55">
        <v>113</v>
      </c>
      <c r="H215" s="55">
        <v>10</v>
      </c>
      <c r="I215" s="55">
        <v>125</v>
      </c>
      <c r="J215" s="55">
        <v>86</v>
      </c>
      <c r="K215" s="55">
        <v>127</v>
      </c>
      <c r="L215" s="55">
        <v>120</v>
      </c>
      <c r="O215" s="26">
        <v>41</v>
      </c>
      <c r="P215" s="26">
        <v>27</v>
      </c>
      <c r="Q215" s="26">
        <v>8</v>
      </c>
      <c r="R215" s="26">
        <v>36</v>
      </c>
      <c r="S215" s="26">
        <v>71</v>
      </c>
      <c r="T215" s="26">
        <v>117</v>
      </c>
      <c r="U215" s="26">
        <v>59</v>
      </c>
      <c r="V215" s="26">
        <v>42</v>
      </c>
      <c r="W215" s="26">
        <v>122</v>
      </c>
      <c r="X215" s="26">
        <v>63</v>
      </c>
      <c r="Y215" s="26">
        <v>11</v>
      </c>
      <c r="Z215" s="26">
        <v>71</v>
      </c>
      <c r="AA215" s="52"/>
      <c r="AB215" s="52"/>
      <c r="AC215" s="26"/>
      <c r="AD215" s="26"/>
      <c r="AE215" s="26"/>
      <c r="AF215" s="26"/>
      <c r="AG215" s="52"/>
      <c r="AH215" s="52"/>
      <c r="AI215" s="52"/>
      <c r="AJ215" s="52"/>
      <c r="AK215" s="52"/>
      <c r="AL215" s="52"/>
      <c r="AM215" s="52"/>
      <c r="AN215" s="52"/>
    </row>
    <row r="216" spans="1:40" x14ac:dyDescent="0.25">
      <c r="A216" s="55">
        <v>109</v>
      </c>
      <c r="B216" s="55">
        <v>78</v>
      </c>
      <c r="C216" s="55">
        <v>15</v>
      </c>
      <c r="D216" s="55">
        <v>68</v>
      </c>
      <c r="E216" s="55">
        <v>140</v>
      </c>
      <c r="F216" s="55">
        <v>89</v>
      </c>
      <c r="G216" s="55">
        <v>37</v>
      </c>
      <c r="H216" s="55">
        <v>39</v>
      </c>
      <c r="I216" s="55">
        <v>46</v>
      </c>
      <c r="J216" s="55">
        <v>6</v>
      </c>
      <c r="K216" s="55">
        <v>119</v>
      </c>
      <c r="L216" s="55">
        <v>112</v>
      </c>
      <c r="O216" s="26">
        <v>47</v>
      </c>
      <c r="P216" s="26">
        <v>43</v>
      </c>
      <c r="Q216" s="26">
        <v>19</v>
      </c>
      <c r="R216" s="26">
        <v>29</v>
      </c>
      <c r="S216" s="26">
        <v>8</v>
      </c>
      <c r="T216" s="26">
        <v>11</v>
      </c>
      <c r="U216" s="26">
        <v>37</v>
      </c>
      <c r="V216" s="26">
        <v>83</v>
      </c>
      <c r="W216" s="26">
        <v>9</v>
      </c>
      <c r="X216" s="26">
        <v>69</v>
      </c>
      <c r="Y216" s="26">
        <v>22</v>
      </c>
      <c r="Z216" s="26">
        <v>13</v>
      </c>
      <c r="AA216" s="52"/>
      <c r="AB216" s="52"/>
      <c r="AC216" s="26"/>
      <c r="AD216" s="26"/>
      <c r="AE216" s="26"/>
      <c r="AF216" s="26"/>
      <c r="AG216" s="52"/>
      <c r="AH216" s="52"/>
      <c r="AI216" s="52"/>
      <c r="AJ216" s="52"/>
      <c r="AK216" s="52"/>
      <c r="AL216" s="52"/>
      <c r="AM216" s="52"/>
      <c r="AN216" s="52"/>
    </row>
    <row r="217" spans="1:40" x14ac:dyDescent="0.25">
      <c r="A217" s="55">
        <v>56</v>
      </c>
      <c r="B217" s="55">
        <v>2</v>
      </c>
      <c r="C217" s="55">
        <v>64</v>
      </c>
      <c r="D217" s="55">
        <v>143</v>
      </c>
      <c r="E217" s="55">
        <v>93</v>
      </c>
      <c r="F217" s="55">
        <v>94</v>
      </c>
      <c r="G217" s="55">
        <v>85</v>
      </c>
      <c r="H217" s="55">
        <v>7</v>
      </c>
      <c r="I217" s="55">
        <v>45</v>
      </c>
      <c r="J217" s="55">
        <v>84</v>
      </c>
      <c r="K217" s="55">
        <v>134</v>
      </c>
      <c r="L217" s="55">
        <v>51</v>
      </c>
      <c r="O217" s="26">
        <v>74</v>
      </c>
      <c r="P217" s="26">
        <v>129</v>
      </c>
      <c r="Q217" s="26">
        <v>8</v>
      </c>
      <c r="R217" s="26">
        <v>72</v>
      </c>
      <c r="S217" s="26">
        <v>52</v>
      </c>
      <c r="T217" s="26">
        <v>12</v>
      </c>
      <c r="U217" s="26">
        <v>36</v>
      </c>
      <c r="V217" s="26">
        <v>17</v>
      </c>
      <c r="W217" s="26">
        <v>29</v>
      </c>
      <c r="X217" s="26">
        <v>75</v>
      </c>
      <c r="Y217" s="26">
        <v>35</v>
      </c>
      <c r="Z217" s="26">
        <v>27</v>
      </c>
      <c r="AA217" s="52"/>
      <c r="AB217" s="52"/>
      <c r="AC217" s="26"/>
      <c r="AD217" s="26"/>
      <c r="AE217" s="26"/>
      <c r="AF217" s="26"/>
      <c r="AG217" s="52"/>
      <c r="AH217" s="52"/>
      <c r="AI217" s="52"/>
      <c r="AJ217" s="52"/>
      <c r="AK217" s="52"/>
      <c r="AL217" s="52"/>
      <c r="AM217" s="52"/>
      <c r="AN217" s="52"/>
    </row>
    <row r="218" spans="1:40" x14ac:dyDescent="0.25">
      <c r="A218" s="55">
        <v>114</v>
      </c>
      <c r="B218" s="55">
        <v>32</v>
      </c>
      <c r="C218" s="55">
        <v>123</v>
      </c>
      <c r="D218" s="55">
        <v>55</v>
      </c>
      <c r="E218" s="55">
        <v>25</v>
      </c>
      <c r="F218" s="55">
        <v>110</v>
      </c>
      <c r="G218" s="55">
        <v>11</v>
      </c>
      <c r="H218" s="55">
        <v>74</v>
      </c>
      <c r="I218" s="55">
        <v>19</v>
      </c>
      <c r="J218" s="55">
        <v>90</v>
      </c>
      <c r="K218" s="55">
        <v>70</v>
      </c>
      <c r="L218" s="55">
        <v>135</v>
      </c>
      <c r="O218" s="26">
        <v>76</v>
      </c>
      <c r="P218" s="26">
        <v>80</v>
      </c>
      <c r="Q218" s="26">
        <v>6</v>
      </c>
      <c r="R218" s="26">
        <v>40</v>
      </c>
      <c r="S218" s="26">
        <v>17</v>
      </c>
      <c r="T218" s="26">
        <v>12</v>
      </c>
      <c r="U218" s="26">
        <v>18</v>
      </c>
      <c r="V218" s="26">
        <v>11</v>
      </c>
      <c r="W218" s="26">
        <v>74</v>
      </c>
      <c r="X218" s="26">
        <v>32</v>
      </c>
      <c r="Y218" s="26">
        <v>66</v>
      </c>
      <c r="Z218" s="26">
        <v>56</v>
      </c>
      <c r="AA218" s="52"/>
      <c r="AB218" s="52"/>
      <c r="AC218" s="26"/>
      <c r="AD218" s="26"/>
      <c r="AE218" s="26"/>
      <c r="AF218" s="26"/>
      <c r="AG218" s="52"/>
      <c r="AH218" s="52"/>
      <c r="AI218" s="52"/>
      <c r="AJ218" s="52"/>
      <c r="AK218" s="52"/>
      <c r="AL218" s="52"/>
      <c r="AM218" s="52"/>
      <c r="AN218" s="52"/>
    </row>
    <row r="219" spans="1:40" x14ac:dyDescent="0.25">
      <c r="A219" s="55">
        <v>29</v>
      </c>
      <c r="B219" s="55">
        <v>111</v>
      </c>
      <c r="C219" s="55">
        <v>20</v>
      </c>
      <c r="D219" s="55">
        <v>88</v>
      </c>
      <c r="E219" s="55">
        <v>118</v>
      </c>
      <c r="F219" s="55">
        <v>33</v>
      </c>
      <c r="G219" s="55">
        <v>132</v>
      </c>
      <c r="H219" s="55">
        <v>69</v>
      </c>
      <c r="I219" s="55">
        <v>124</v>
      </c>
      <c r="J219" s="55">
        <v>53</v>
      </c>
      <c r="K219" s="55">
        <v>73</v>
      </c>
      <c r="L219" s="55">
        <v>8</v>
      </c>
      <c r="O219" s="26">
        <v>76</v>
      </c>
      <c r="P219" s="26">
        <v>80</v>
      </c>
      <c r="Q219" s="26">
        <v>6</v>
      </c>
      <c r="R219" s="26">
        <v>40</v>
      </c>
      <c r="S219" s="26">
        <v>17</v>
      </c>
      <c r="T219" s="26">
        <v>12</v>
      </c>
      <c r="U219" s="26">
        <v>18</v>
      </c>
      <c r="V219" s="26">
        <v>11</v>
      </c>
      <c r="W219" s="26">
        <v>74</v>
      </c>
      <c r="X219" s="26">
        <v>32</v>
      </c>
      <c r="Y219" s="26">
        <v>66</v>
      </c>
      <c r="Z219" s="26">
        <v>56</v>
      </c>
      <c r="AA219" s="52"/>
      <c r="AB219" s="52"/>
      <c r="AC219" s="26"/>
      <c r="AD219" s="26"/>
      <c r="AE219" s="26"/>
      <c r="AF219" s="26"/>
      <c r="AG219" s="52"/>
      <c r="AH219" s="52"/>
      <c r="AI219" s="52"/>
      <c r="AJ219" s="52"/>
      <c r="AK219" s="52"/>
      <c r="AL219" s="52"/>
      <c r="AM219" s="52"/>
      <c r="AN219" s="52"/>
    </row>
    <row r="220" spans="1:40" x14ac:dyDescent="0.25">
      <c r="A220" s="55">
        <v>87</v>
      </c>
      <c r="B220" s="55">
        <v>141</v>
      </c>
      <c r="C220" s="55">
        <v>79</v>
      </c>
      <c r="D220" s="55">
        <v>0</v>
      </c>
      <c r="E220" s="55">
        <v>50</v>
      </c>
      <c r="F220" s="55">
        <v>49</v>
      </c>
      <c r="G220" s="55">
        <v>58</v>
      </c>
      <c r="H220" s="55">
        <v>136</v>
      </c>
      <c r="I220" s="55">
        <v>98</v>
      </c>
      <c r="J220" s="55">
        <v>59</v>
      </c>
      <c r="K220" s="55">
        <v>9</v>
      </c>
      <c r="L220" s="55">
        <v>92</v>
      </c>
      <c r="O220" s="26">
        <v>74</v>
      </c>
      <c r="P220" s="26">
        <v>129</v>
      </c>
      <c r="Q220" s="26">
        <v>8</v>
      </c>
      <c r="R220" s="26">
        <v>72</v>
      </c>
      <c r="S220" s="26">
        <v>52</v>
      </c>
      <c r="T220" s="26">
        <v>12</v>
      </c>
      <c r="U220" s="26">
        <v>36</v>
      </c>
      <c r="V220" s="26">
        <v>17</v>
      </c>
      <c r="W220" s="26">
        <v>29</v>
      </c>
      <c r="X220" s="26">
        <v>75</v>
      </c>
      <c r="Y220" s="26">
        <v>35</v>
      </c>
      <c r="Z220" s="26">
        <v>27</v>
      </c>
      <c r="AA220" s="52"/>
      <c r="AB220" s="52"/>
      <c r="AC220" s="26"/>
      <c r="AD220" s="26"/>
      <c r="AE220" s="26"/>
      <c r="AF220" s="26"/>
      <c r="AG220" s="52"/>
      <c r="AH220" s="52"/>
      <c r="AI220" s="52"/>
      <c r="AJ220" s="52"/>
      <c r="AK220" s="52"/>
      <c r="AL220" s="52"/>
      <c r="AM220" s="52"/>
      <c r="AN220" s="52"/>
    </row>
    <row r="221" spans="1:40" x14ac:dyDescent="0.25">
      <c r="A221" s="55">
        <v>34</v>
      </c>
      <c r="B221" s="55">
        <v>65</v>
      </c>
      <c r="C221" s="55">
        <v>128</v>
      </c>
      <c r="D221" s="55">
        <v>75</v>
      </c>
      <c r="E221" s="55">
        <v>3</v>
      </c>
      <c r="F221" s="55">
        <v>54</v>
      </c>
      <c r="G221" s="55">
        <v>106</v>
      </c>
      <c r="H221" s="55">
        <v>104</v>
      </c>
      <c r="I221" s="55">
        <v>97</v>
      </c>
      <c r="J221" s="55">
        <v>137</v>
      </c>
      <c r="K221" s="55">
        <v>24</v>
      </c>
      <c r="L221" s="55">
        <v>31</v>
      </c>
      <c r="O221" s="26">
        <v>47</v>
      </c>
      <c r="P221" s="26">
        <v>43</v>
      </c>
      <c r="Q221" s="26">
        <v>19</v>
      </c>
      <c r="R221" s="26">
        <v>29</v>
      </c>
      <c r="S221" s="26">
        <v>8</v>
      </c>
      <c r="T221" s="26">
        <v>11</v>
      </c>
      <c r="U221" s="26">
        <v>37</v>
      </c>
      <c r="V221" s="26">
        <v>83</v>
      </c>
      <c r="W221" s="26">
        <v>9</v>
      </c>
      <c r="X221" s="26">
        <v>69</v>
      </c>
      <c r="Y221" s="26">
        <v>22</v>
      </c>
      <c r="Z221" s="26">
        <v>13</v>
      </c>
      <c r="AA221" s="52"/>
      <c r="AB221" s="52"/>
      <c r="AC221" s="26"/>
      <c r="AD221" s="26"/>
      <c r="AE221" s="26"/>
      <c r="AF221" s="26"/>
      <c r="AG221" s="52"/>
      <c r="AH221" s="52"/>
      <c r="AI221" s="52"/>
      <c r="AJ221" s="52"/>
      <c r="AK221" s="52"/>
      <c r="AL221" s="52"/>
      <c r="AM221" s="52"/>
      <c r="AN221" s="52"/>
    </row>
    <row r="222" spans="1:40" x14ac:dyDescent="0.25">
      <c r="A222" s="55">
        <v>115</v>
      </c>
      <c r="B222" s="55">
        <v>60</v>
      </c>
      <c r="C222" s="55">
        <v>107</v>
      </c>
      <c r="D222" s="55">
        <v>76</v>
      </c>
      <c r="E222" s="55">
        <v>101</v>
      </c>
      <c r="F222" s="55">
        <v>122</v>
      </c>
      <c r="G222" s="55">
        <v>30</v>
      </c>
      <c r="H222" s="55">
        <v>133</v>
      </c>
      <c r="I222" s="55">
        <v>18</v>
      </c>
      <c r="J222" s="55">
        <v>57</v>
      </c>
      <c r="K222" s="55">
        <v>16</v>
      </c>
      <c r="L222" s="55">
        <v>23</v>
      </c>
      <c r="O222" s="26">
        <v>41</v>
      </c>
      <c r="P222" s="26">
        <v>27</v>
      </c>
      <c r="Q222" s="26">
        <v>8</v>
      </c>
      <c r="R222" s="26">
        <v>36</v>
      </c>
      <c r="S222" s="26">
        <v>71</v>
      </c>
      <c r="T222" s="26">
        <v>117</v>
      </c>
      <c r="U222" s="26">
        <v>59</v>
      </c>
      <c r="V222" s="26">
        <v>42</v>
      </c>
      <c r="W222" s="26">
        <v>122</v>
      </c>
      <c r="X222" s="26">
        <v>63</v>
      </c>
      <c r="Y222" s="26">
        <v>11</v>
      </c>
      <c r="Z222" s="26">
        <v>71</v>
      </c>
      <c r="AA222" s="52"/>
      <c r="AB222" s="52"/>
      <c r="AC222" s="26"/>
      <c r="AD222" s="26"/>
      <c r="AE222" s="26"/>
      <c r="AF222" s="26"/>
      <c r="AG222" s="52"/>
      <c r="AH222" s="52"/>
      <c r="AI222" s="52"/>
      <c r="AJ222" s="52"/>
      <c r="AK222" s="52"/>
      <c r="AL222" s="52"/>
      <c r="AM222" s="52"/>
      <c r="AN222" s="52"/>
    </row>
    <row r="223" spans="1:40" x14ac:dyDescent="0.25">
      <c r="A223" s="55">
        <v>47</v>
      </c>
      <c r="B223" s="55">
        <v>130</v>
      </c>
      <c r="C223" s="55">
        <v>99</v>
      </c>
      <c r="D223" s="55">
        <v>27</v>
      </c>
      <c r="E223" s="55">
        <v>82</v>
      </c>
      <c r="F223" s="55">
        <v>142</v>
      </c>
      <c r="G223" s="55">
        <v>63</v>
      </c>
      <c r="H223" s="55">
        <v>77</v>
      </c>
      <c r="I223" s="55">
        <v>14</v>
      </c>
      <c r="J223" s="55">
        <v>4</v>
      </c>
      <c r="K223" s="55">
        <v>71</v>
      </c>
      <c r="L223" s="55">
        <v>102</v>
      </c>
      <c r="O223" s="26">
        <v>30</v>
      </c>
      <c r="P223" s="26">
        <v>12</v>
      </c>
      <c r="Q223" s="26">
        <v>24</v>
      </c>
      <c r="R223" s="26">
        <v>26</v>
      </c>
      <c r="S223" s="26">
        <v>12</v>
      </c>
      <c r="T223" s="26">
        <v>76</v>
      </c>
      <c r="U223" s="26">
        <v>25</v>
      </c>
      <c r="V223" s="26">
        <v>18</v>
      </c>
      <c r="W223" s="26">
        <v>33</v>
      </c>
      <c r="X223" s="26">
        <v>56</v>
      </c>
      <c r="Y223" s="26">
        <v>39</v>
      </c>
      <c r="Z223" s="26">
        <v>39</v>
      </c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  <c r="AM223" s="52"/>
      <c r="AN223" s="52"/>
    </row>
    <row r="224" spans="1:40" x14ac:dyDescent="0.25">
      <c r="A224" s="55">
        <v>138</v>
      </c>
      <c r="B224" s="55">
        <v>91</v>
      </c>
      <c r="C224" s="55">
        <v>121</v>
      </c>
      <c r="D224" s="55">
        <v>17</v>
      </c>
      <c r="E224" s="55">
        <v>26</v>
      </c>
      <c r="F224" s="55">
        <v>95</v>
      </c>
      <c r="G224" s="55">
        <v>12</v>
      </c>
      <c r="H224" s="55">
        <v>108</v>
      </c>
      <c r="I224" s="55">
        <v>62</v>
      </c>
      <c r="J224" s="55">
        <v>43</v>
      </c>
      <c r="K224" s="55">
        <v>105</v>
      </c>
      <c r="L224" s="55">
        <v>40</v>
      </c>
      <c r="O224" s="26">
        <v>14</v>
      </c>
      <c r="P224" s="26">
        <v>5</v>
      </c>
      <c r="Q224" s="26">
        <v>20</v>
      </c>
      <c r="R224" s="26">
        <v>42</v>
      </c>
      <c r="S224" s="26">
        <v>50</v>
      </c>
      <c r="T224" s="26">
        <v>89</v>
      </c>
      <c r="U224" s="26">
        <v>39</v>
      </c>
      <c r="V224" s="26">
        <v>31</v>
      </c>
      <c r="W224" s="26">
        <v>9</v>
      </c>
      <c r="X224" s="26">
        <v>33</v>
      </c>
      <c r="Y224" s="26">
        <v>69</v>
      </c>
      <c r="Z224" s="26">
        <v>77</v>
      </c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  <c r="AM224" s="52"/>
      <c r="AN224" s="52"/>
    </row>
    <row r="225" spans="1:40" x14ac:dyDescent="0.25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  <c r="AM225" s="52"/>
      <c r="AN225" s="52"/>
    </row>
    <row r="226" spans="1:40" x14ac:dyDescent="0.25">
      <c r="A226" s="67" t="s">
        <v>20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  <c r="AM226" s="52"/>
      <c r="AN226" s="52"/>
    </row>
    <row r="227" spans="1:40" x14ac:dyDescent="0.25">
      <c r="A227" s="55">
        <v>5</v>
      </c>
      <c r="B227" s="55">
        <v>121</v>
      </c>
      <c r="C227" s="55">
        <v>35</v>
      </c>
      <c r="D227" s="55">
        <v>103</v>
      </c>
      <c r="E227" s="55">
        <v>118</v>
      </c>
      <c r="F227" s="55">
        <v>134</v>
      </c>
      <c r="G227" s="55">
        <v>42</v>
      </c>
      <c r="H227" s="55">
        <v>24</v>
      </c>
      <c r="I227" s="55">
        <v>39</v>
      </c>
      <c r="J227" s="55">
        <v>52</v>
      </c>
      <c r="K227" s="55">
        <v>96</v>
      </c>
      <c r="L227" s="55">
        <v>89</v>
      </c>
      <c r="O227" s="54">
        <f t="array" ref="O227:Z238">ABS(A227:L238-$AC$3:$AN$14)</f>
        <v>14</v>
      </c>
      <c r="P227" s="54">
        <v>64</v>
      </c>
      <c r="Q227" s="54">
        <v>7</v>
      </c>
      <c r="R227" s="54">
        <v>19</v>
      </c>
      <c r="S227" s="54">
        <v>51</v>
      </c>
      <c r="T227" s="54">
        <v>3</v>
      </c>
      <c r="U227" s="54">
        <v>50</v>
      </c>
      <c r="V227" s="54">
        <v>20</v>
      </c>
      <c r="W227" s="54">
        <v>51</v>
      </c>
      <c r="X227" s="54">
        <v>81</v>
      </c>
      <c r="Y227" s="54">
        <v>11</v>
      </c>
      <c r="Z227" s="54">
        <v>63</v>
      </c>
      <c r="AA227" s="52"/>
      <c r="AB227" s="52"/>
      <c r="AC227" s="52"/>
      <c r="AD227" s="52"/>
      <c r="AE227" s="52"/>
      <c r="AF227" s="52"/>
      <c r="AG227" s="52"/>
      <c r="AH227" s="52"/>
      <c r="AI227" s="52"/>
      <c r="AJ227" s="52"/>
      <c r="AK227" s="52"/>
      <c r="AL227" s="52"/>
      <c r="AM227" s="52"/>
      <c r="AN227" s="52"/>
    </row>
    <row r="228" spans="1:40" x14ac:dyDescent="0.25">
      <c r="A228" s="55">
        <v>138</v>
      </c>
      <c r="B228" s="55">
        <v>22</v>
      </c>
      <c r="C228" s="55">
        <v>108</v>
      </c>
      <c r="D228" s="55">
        <v>40</v>
      </c>
      <c r="E228" s="55">
        <v>25</v>
      </c>
      <c r="F228" s="55">
        <v>9</v>
      </c>
      <c r="G228" s="55">
        <v>101</v>
      </c>
      <c r="H228" s="55">
        <v>119</v>
      </c>
      <c r="I228" s="55">
        <v>104</v>
      </c>
      <c r="J228" s="55">
        <v>91</v>
      </c>
      <c r="K228" s="55">
        <v>47</v>
      </c>
      <c r="L228" s="55">
        <v>54</v>
      </c>
      <c r="O228" s="54">
        <v>12</v>
      </c>
      <c r="P228" s="54">
        <v>3</v>
      </c>
      <c r="Q228" s="54">
        <v>88</v>
      </c>
      <c r="R228" s="54">
        <v>102</v>
      </c>
      <c r="S228" s="54">
        <v>48</v>
      </c>
      <c r="T228" s="54">
        <v>68</v>
      </c>
      <c r="U228" s="54">
        <v>46</v>
      </c>
      <c r="V228" s="54">
        <v>71</v>
      </c>
      <c r="W228" s="54">
        <v>8</v>
      </c>
      <c r="X228" s="54">
        <v>8</v>
      </c>
      <c r="Y228" s="54">
        <v>64</v>
      </c>
      <c r="Z228" s="54">
        <v>52</v>
      </c>
      <c r="AA228" s="52"/>
      <c r="AB228" s="52"/>
      <c r="AC228" s="52"/>
      <c r="AD228" s="52"/>
      <c r="AE228" s="52"/>
      <c r="AF228" s="52"/>
      <c r="AG228" s="52"/>
      <c r="AH228" s="52"/>
      <c r="AI228" s="52"/>
      <c r="AJ228" s="52"/>
      <c r="AK228" s="52"/>
      <c r="AL228" s="52"/>
      <c r="AM228" s="52"/>
      <c r="AN228" s="52"/>
    </row>
    <row r="229" spans="1:40" x14ac:dyDescent="0.25">
      <c r="A229" s="55">
        <v>31</v>
      </c>
      <c r="B229" s="55">
        <v>67</v>
      </c>
      <c r="C229" s="55">
        <v>26</v>
      </c>
      <c r="D229" s="55">
        <v>135</v>
      </c>
      <c r="E229" s="55">
        <v>78</v>
      </c>
      <c r="F229" s="55">
        <v>97</v>
      </c>
      <c r="G229" s="55">
        <v>111</v>
      </c>
      <c r="H229" s="55">
        <v>122</v>
      </c>
      <c r="I229" s="55">
        <v>110</v>
      </c>
      <c r="J229" s="55">
        <v>48</v>
      </c>
      <c r="K229" s="55">
        <v>10</v>
      </c>
      <c r="L229" s="55">
        <v>23</v>
      </c>
      <c r="O229" s="54">
        <v>38</v>
      </c>
      <c r="P229" s="54">
        <v>43</v>
      </c>
      <c r="Q229" s="54">
        <v>2</v>
      </c>
      <c r="R229" s="54">
        <v>32</v>
      </c>
      <c r="S229" s="54">
        <v>35</v>
      </c>
      <c r="T229" s="54">
        <v>41</v>
      </c>
      <c r="U229" s="54">
        <v>57</v>
      </c>
      <c r="V229" s="54">
        <v>70</v>
      </c>
      <c r="W229" s="54">
        <v>107</v>
      </c>
      <c r="X229" s="54">
        <v>25</v>
      </c>
      <c r="Y229" s="54">
        <v>106</v>
      </c>
      <c r="Z229" s="54">
        <v>26</v>
      </c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  <c r="AM229" s="52"/>
      <c r="AN229" s="52"/>
    </row>
    <row r="230" spans="1:40" x14ac:dyDescent="0.25">
      <c r="A230" s="55">
        <v>105</v>
      </c>
      <c r="B230" s="55">
        <v>2</v>
      </c>
      <c r="C230" s="55">
        <v>44</v>
      </c>
      <c r="D230" s="55">
        <v>36</v>
      </c>
      <c r="E230" s="55">
        <v>18</v>
      </c>
      <c r="F230" s="55">
        <v>50</v>
      </c>
      <c r="G230" s="55">
        <v>124</v>
      </c>
      <c r="H230" s="55">
        <v>69</v>
      </c>
      <c r="I230" s="55">
        <v>79</v>
      </c>
      <c r="J230" s="55">
        <v>73</v>
      </c>
      <c r="K230" s="55">
        <v>131</v>
      </c>
      <c r="L230" s="55">
        <v>127</v>
      </c>
      <c r="O230" s="54">
        <v>43</v>
      </c>
      <c r="P230" s="54">
        <v>33</v>
      </c>
      <c r="Q230" s="54">
        <v>10</v>
      </c>
      <c r="R230" s="54">
        <v>3</v>
      </c>
      <c r="S230" s="54">
        <v>114</v>
      </c>
      <c r="T230" s="54">
        <v>50</v>
      </c>
      <c r="U230" s="54">
        <v>124</v>
      </c>
      <c r="V230" s="54">
        <v>53</v>
      </c>
      <c r="W230" s="54">
        <v>42</v>
      </c>
      <c r="X230" s="54">
        <v>2</v>
      </c>
      <c r="Y230" s="54">
        <v>34</v>
      </c>
      <c r="Z230" s="54">
        <v>2</v>
      </c>
      <c r="AA230" s="52"/>
      <c r="AB230" s="52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  <c r="AM230" s="52"/>
      <c r="AN230" s="52"/>
    </row>
    <row r="231" spans="1:40" x14ac:dyDescent="0.25">
      <c r="A231" s="55">
        <v>27</v>
      </c>
      <c r="B231" s="55">
        <v>123</v>
      </c>
      <c r="C231" s="55">
        <v>34</v>
      </c>
      <c r="D231" s="55">
        <v>17</v>
      </c>
      <c r="E231" s="55">
        <v>88</v>
      </c>
      <c r="F231" s="55">
        <v>98</v>
      </c>
      <c r="G231" s="55">
        <v>72</v>
      </c>
      <c r="H231" s="55">
        <v>13</v>
      </c>
      <c r="I231" s="55">
        <v>92</v>
      </c>
      <c r="J231" s="55">
        <v>137</v>
      </c>
      <c r="K231" s="55">
        <v>114</v>
      </c>
      <c r="L231" s="55">
        <v>43</v>
      </c>
      <c r="O231" s="54">
        <v>103</v>
      </c>
      <c r="P231" s="54">
        <v>8</v>
      </c>
      <c r="Q231" s="54">
        <v>22</v>
      </c>
      <c r="R231" s="54">
        <v>54</v>
      </c>
      <c r="S231" s="54">
        <v>47</v>
      </c>
      <c r="T231" s="54">
        <v>16</v>
      </c>
      <c r="U231" s="54">
        <v>49</v>
      </c>
      <c r="V231" s="54">
        <v>11</v>
      </c>
      <c r="W231" s="54">
        <v>76</v>
      </c>
      <c r="X231" s="54">
        <v>128</v>
      </c>
      <c r="Y231" s="54">
        <v>15</v>
      </c>
      <c r="Z231" s="54">
        <v>35</v>
      </c>
      <c r="AA231" s="52"/>
      <c r="AB231" s="52"/>
      <c r="AC231" s="52"/>
      <c r="AD231" s="52"/>
      <c r="AE231" s="52"/>
      <c r="AF231" s="52"/>
      <c r="AG231" s="52"/>
      <c r="AH231" s="52"/>
      <c r="AI231" s="52"/>
      <c r="AJ231" s="52"/>
      <c r="AK231" s="52"/>
      <c r="AL231" s="52"/>
      <c r="AM231" s="52"/>
      <c r="AN231" s="52"/>
    </row>
    <row r="232" spans="1:40" x14ac:dyDescent="0.25">
      <c r="A232" s="55">
        <v>38</v>
      </c>
      <c r="B232" s="55">
        <v>141</v>
      </c>
      <c r="C232" s="55">
        <v>99</v>
      </c>
      <c r="D232" s="55">
        <v>107</v>
      </c>
      <c r="E232" s="55">
        <v>125</v>
      </c>
      <c r="F232" s="55">
        <v>93</v>
      </c>
      <c r="G232" s="55">
        <v>19</v>
      </c>
      <c r="H232" s="55">
        <v>74</v>
      </c>
      <c r="I232" s="55">
        <v>64</v>
      </c>
      <c r="J232" s="55">
        <v>70</v>
      </c>
      <c r="K232" s="55">
        <v>12</v>
      </c>
      <c r="L232" s="55">
        <v>16</v>
      </c>
      <c r="O232" s="54">
        <v>0</v>
      </c>
      <c r="P232" s="54">
        <v>29</v>
      </c>
      <c r="Q232" s="54">
        <v>30</v>
      </c>
      <c r="R232" s="54">
        <v>92</v>
      </c>
      <c r="S232" s="54">
        <v>117</v>
      </c>
      <c r="T232" s="54">
        <v>5</v>
      </c>
      <c r="U232" s="54">
        <v>10</v>
      </c>
      <c r="V232" s="54">
        <v>11</v>
      </c>
      <c r="W232" s="54">
        <v>29</v>
      </c>
      <c r="X232" s="54">
        <v>12</v>
      </c>
      <c r="Y232" s="54">
        <v>124</v>
      </c>
      <c r="Z232" s="54">
        <v>63</v>
      </c>
      <c r="AA232" s="52"/>
      <c r="AB232" s="52"/>
      <c r="AC232" s="52"/>
      <c r="AD232" s="52"/>
      <c r="AE232" s="52"/>
      <c r="AF232" s="52"/>
      <c r="AG232" s="52"/>
      <c r="AH232" s="52"/>
      <c r="AI232" s="52"/>
      <c r="AJ232" s="52"/>
      <c r="AK232" s="52"/>
      <c r="AL232" s="52"/>
      <c r="AM232" s="52"/>
      <c r="AN232" s="52"/>
    </row>
    <row r="233" spans="1:40" x14ac:dyDescent="0.25">
      <c r="A233" s="55">
        <v>68</v>
      </c>
      <c r="B233" s="55">
        <v>53</v>
      </c>
      <c r="C233" s="55">
        <v>61</v>
      </c>
      <c r="D233" s="55">
        <v>85</v>
      </c>
      <c r="E233" s="55">
        <v>113</v>
      </c>
      <c r="F233" s="55">
        <v>81</v>
      </c>
      <c r="G233" s="55">
        <v>142</v>
      </c>
      <c r="H233" s="55">
        <v>56</v>
      </c>
      <c r="I233" s="55">
        <v>7</v>
      </c>
      <c r="J233" s="55">
        <v>0</v>
      </c>
      <c r="K233" s="55">
        <v>60</v>
      </c>
      <c r="L233" s="55">
        <v>132</v>
      </c>
      <c r="O233" s="54">
        <v>37</v>
      </c>
      <c r="P233" s="54">
        <v>22</v>
      </c>
      <c r="Q233" s="54">
        <v>47</v>
      </c>
      <c r="R233" s="54">
        <v>43</v>
      </c>
      <c r="S233" s="54">
        <v>22</v>
      </c>
      <c r="T233" s="54">
        <v>36</v>
      </c>
      <c r="U233" s="54">
        <v>28</v>
      </c>
      <c r="V233" s="54">
        <v>24</v>
      </c>
      <c r="W233" s="54">
        <v>43</v>
      </c>
      <c r="X233" s="54">
        <v>85</v>
      </c>
      <c r="Y233" s="54">
        <v>53</v>
      </c>
      <c r="Z233" s="54">
        <v>68</v>
      </c>
      <c r="AA233" s="52"/>
      <c r="AB233" s="52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  <c r="AM233" s="52"/>
      <c r="AN233" s="52"/>
    </row>
    <row r="234" spans="1:40" x14ac:dyDescent="0.25">
      <c r="A234" s="55">
        <v>37</v>
      </c>
      <c r="B234" s="55">
        <v>80</v>
      </c>
      <c r="C234" s="55">
        <v>3</v>
      </c>
      <c r="D234" s="55">
        <v>41</v>
      </c>
      <c r="E234" s="55">
        <v>14</v>
      </c>
      <c r="F234" s="55">
        <v>139</v>
      </c>
      <c r="G234" s="55">
        <v>57</v>
      </c>
      <c r="H234" s="55">
        <v>115</v>
      </c>
      <c r="I234" s="55">
        <v>128</v>
      </c>
      <c r="J234" s="55">
        <v>66</v>
      </c>
      <c r="K234" s="55">
        <v>94</v>
      </c>
      <c r="L234" s="55">
        <v>84</v>
      </c>
      <c r="O234" s="54">
        <v>24</v>
      </c>
      <c r="P234" s="54">
        <v>68</v>
      </c>
      <c r="Q234" s="54">
        <v>84</v>
      </c>
      <c r="R234" s="54">
        <v>31</v>
      </c>
      <c r="S234" s="54">
        <v>88</v>
      </c>
      <c r="T234" s="54">
        <v>78</v>
      </c>
      <c r="U234" s="54">
        <v>35</v>
      </c>
      <c r="V234" s="54">
        <v>4</v>
      </c>
      <c r="W234" s="54">
        <v>1</v>
      </c>
      <c r="X234" s="54">
        <v>68</v>
      </c>
      <c r="Y234" s="54">
        <v>50</v>
      </c>
      <c r="Z234" s="54">
        <v>19</v>
      </c>
      <c r="AA234" s="52"/>
      <c r="AB234" s="52"/>
      <c r="AC234" s="52"/>
      <c r="AD234" s="52"/>
      <c r="AE234" s="52"/>
      <c r="AF234" s="52"/>
      <c r="AG234" s="52"/>
      <c r="AH234" s="52"/>
      <c r="AI234" s="52"/>
      <c r="AJ234" s="52"/>
      <c r="AK234" s="52"/>
      <c r="AL234" s="52"/>
      <c r="AM234" s="52"/>
      <c r="AN234" s="52"/>
    </row>
    <row r="235" spans="1:40" x14ac:dyDescent="0.25">
      <c r="A235" s="55">
        <v>116</v>
      </c>
      <c r="B235" s="55">
        <v>20</v>
      </c>
      <c r="C235" s="55">
        <v>109</v>
      </c>
      <c r="D235" s="55">
        <v>126</v>
      </c>
      <c r="E235" s="55">
        <v>55</v>
      </c>
      <c r="F235" s="55">
        <v>45</v>
      </c>
      <c r="G235" s="55">
        <v>71</v>
      </c>
      <c r="H235" s="55">
        <v>130</v>
      </c>
      <c r="I235" s="55">
        <v>51</v>
      </c>
      <c r="J235" s="55">
        <v>6</v>
      </c>
      <c r="K235" s="55">
        <v>29</v>
      </c>
      <c r="L235" s="55">
        <v>100</v>
      </c>
      <c r="O235" s="54">
        <v>35</v>
      </c>
      <c r="P235" s="54">
        <v>88</v>
      </c>
      <c r="Q235" s="54">
        <v>0</v>
      </c>
      <c r="R235" s="54">
        <v>22</v>
      </c>
      <c r="S235" s="54">
        <v>44</v>
      </c>
      <c r="T235" s="54">
        <v>2</v>
      </c>
      <c r="U235" s="54">
        <v>72</v>
      </c>
      <c r="V235" s="54">
        <v>109</v>
      </c>
      <c r="W235" s="54">
        <v>55</v>
      </c>
      <c r="X235" s="54">
        <v>62</v>
      </c>
      <c r="Y235" s="54">
        <v>17</v>
      </c>
      <c r="Z235" s="54">
        <v>82</v>
      </c>
      <c r="AA235" s="52"/>
      <c r="AB235" s="52"/>
      <c r="AC235" s="52"/>
      <c r="AD235" s="52"/>
      <c r="AE235" s="52"/>
      <c r="AF235" s="52"/>
      <c r="AG235" s="52"/>
      <c r="AH235" s="52"/>
      <c r="AI235" s="52"/>
      <c r="AJ235" s="52"/>
      <c r="AK235" s="52"/>
      <c r="AL235" s="52"/>
      <c r="AM235" s="52"/>
      <c r="AN235" s="52"/>
    </row>
    <row r="236" spans="1:40" x14ac:dyDescent="0.25">
      <c r="A236" s="55">
        <v>106</v>
      </c>
      <c r="B236" s="55">
        <v>63</v>
      </c>
      <c r="C236" s="55">
        <v>140</v>
      </c>
      <c r="D236" s="55">
        <v>102</v>
      </c>
      <c r="E236" s="55">
        <v>129</v>
      </c>
      <c r="F236" s="55">
        <v>4</v>
      </c>
      <c r="G236" s="55">
        <v>86</v>
      </c>
      <c r="H236" s="55">
        <v>28</v>
      </c>
      <c r="I236" s="55">
        <v>15</v>
      </c>
      <c r="J236" s="55">
        <v>77</v>
      </c>
      <c r="K236" s="55">
        <v>49</v>
      </c>
      <c r="L236" s="55">
        <v>59</v>
      </c>
      <c r="O236" s="54">
        <v>32</v>
      </c>
      <c r="P236" s="54">
        <v>30</v>
      </c>
      <c r="Q236" s="54">
        <v>25</v>
      </c>
      <c r="R236" s="54">
        <v>62</v>
      </c>
      <c r="S236" s="54">
        <v>99</v>
      </c>
      <c r="T236" s="54">
        <v>1</v>
      </c>
      <c r="U236" s="54">
        <v>3</v>
      </c>
      <c r="V236" s="54">
        <v>63</v>
      </c>
      <c r="W236" s="54">
        <v>125</v>
      </c>
      <c r="X236" s="54">
        <v>43</v>
      </c>
      <c r="Y236" s="54">
        <v>22</v>
      </c>
      <c r="Z236" s="54">
        <v>35</v>
      </c>
      <c r="AA236" s="52"/>
      <c r="AB236" s="52"/>
      <c r="AC236" s="52"/>
      <c r="AD236" s="52"/>
      <c r="AE236" s="52"/>
      <c r="AF236" s="52"/>
      <c r="AG236" s="52"/>
      <c r="AH236" s="52"/>
      <c r="AI236" s="52"/>
      <c r="AJ236" s="52"/>
      <c r="AK236" s="52"/>
      <c r="AL236" s="52"/>
      <c r="AM236" s="52"/>
      <c r="AN236" s="52"/>
    </row>
    <row r="237" spans="1:40" x14ac:dyDescent="0.25">
      <c r="A237" s="55">
        <v>75</v>
      </c>
      <c r="B237" s="55">
        <v>90</v>
      </c>
      <c r="C237" s="55">
        <v>82</v>
      </c>
      <c r="D237" s="55">
        <v>58</v>
      </c>
      <c r="E237" s="55">
        <v>30</v>
      </c>
      <c r="F237" s="55">
        <v>62</v>
      </c>
      <c r="G237" s="55">
        <v>1</v>
      </c>
      <c r="H237" s="55">
        <v>87</v>
      </c>
      <c r="I237" s="55">
        <v>136</v>
      </c>
      <c r="J237" s="55">
        <v>143</v>
      </c>
      <c r="K237" s="55">
        <v>83</v>
      </c>
      <c r="L237" s="55">
        <v>11</v>
      </c>
      <c r="O237" s="54">
        <v>58</v>
      </c>
      <c r="P237" s="54">
        <v>28</v>
      </c>
      <c r="Q237" s="54">
        <v>41</v>
      </c>
      <c r="R237" s="54">
        <v>57</v>
      </c>
      <c r="S237" s="54">
        <v>40</v>
      </c>
      <c r="T237" s="54">
        <v>4</v>
      </c>
      <c r="U237" s="54">
        <v>87</v>
      </c>
      <c r="V237" s="54">
        <v>8</v>
      </c>
      <c r="W237" s="54">
        <v>89</v>
      </c>
      <c r="X237" s="54">
        <v>83</v>
      </c>
      <c r="Y237" s="54">
        <v>51</v>
      </c>
      <c r="Z237" s="54">
        <v>130</v>
      </c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  <c r="AM237" s="52"/>
      <c r="AN237" s="52"/>
    </row>
    <row r="238" spans="1:40" x14ac:dyDescent="0.25">
      <c r="A238" s="55">
        <v>112</v>
      </c>
      <c r="B238" s="55">
        <v>76</v>
      </c>
      <c r="C238" s="55">
        <v>117</v>
      </c>
      <c r="D238" s="55">
        <v>8</v>
      </c>
      <c r="E238" s="55">
        <v>65</v>
      </c>
      <c r="F238" s="55">
        <v>46</v>
      </c>
      <c r="G238" s="55">
        <v>32</v>
      </c>
      <c r="H238" s="55">
        <v>21</v>
      </c>
      <c r="I238" s="55">
        <v>33</v>
      </c>
      <c r="J238" s="55">
        <v>95</v>
      </c>
      <c r="K238" s="55">
        <v>133</v>
      </c>
      <c r="L238" s="55">
        <v>120</v>
      </c>
      <c r="O238" s="54">
        <v>12</v>
      </c>
      <c r="P238" s="54">
        <v>10</v>
      </c>
      <c r="Q238" s="54">
        <v>16</v>
      </c>
      <c r="R238" s="54">
        <v>51</v>
      </c>
      <c r="S238" s="54">
        <v>11</v>
      </c>
      <c r="T238" s="54">
        <v>40</v>
      </c>
      <c r="U238" s="54">
        <v>19</v>
      </c>
      <c r="V238" s="54">
        <v>118</v>
      </c>
      <c r="W238" s="54">
        <v>20</v>
      </c>
      <c r="X238" s="54">
        <v>85</v>
      </c>
      <c r="Y238" s="54">
        <v>97</v>
      </c>
      <c r="Z238" s="54">
        <v>3</v>
      </c>
      <c r="AA238" s="52"/>
      <c r="AB238" s="52"/>
      <c r="AC238" s="52"/>
      <c r="AD238" s="52"/>
      <c r="AE238" s="52"/>
      <c r="AF238" s="52"/>
      <c r="AG238" s="52"/>
      <c r="AH238" s="52"/>
      <c r="AI238" s="52"/>
      <c r="AJ238" s="52"/>
      <c r="AK238" s="52"/>
      <c r="AL238" s="52"/>
      <c r="AM238" s="52"/>
      <c r="AN238" s="52"/>
    </row>
    <row r="239" spans="1:40" x14ac:dyDescent="0.25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AA239" s="52"/>
      <c r="AB239" s="52"/>
      <c r="AC239" s="52"/>
      <c r="AD239" s="52"/>
      <c r="AE239" s="52"/>
      <c r="AF239" s="52"/>
      <c r="AG239" s="52"/>
      <c r="AH239" s="52"/>
      <c r="AI239" s="52"/>
      <c r="AJ239" s="52"/>
      <c r="AK239" s="52"/>
      <c r="AL239" s="52"/>
      <c r="AM239" s="52"/>
      <c r="AN239" s="52"/>
    </row>
    <row r="240" spans="1:40" x14ac:dyDescent="0.25">
      <c r="A240" s="67" t="s">
        <v>21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AA240" s="52"/>
      <c r="AB240" s="52"/>
      <c r="AC240" s="52"/>
      <c r="AD240" s="52"/>
      <c r="AE240" s="52"/>
      <c r="AF240" s="52"/>
      <c r="AG240" s="52"/>
      <c r="AH240" s="52"/>
      <c r="AI240" s="52"/>
      <c r="AJ240" s="52"/>
      <c r="AK240" s="52"/>
      <c r="AL240" s="52"/>
      <c r="AM240" s="52"/>
      <c r="AN240" s="52"/>
    </row>
    <row r="241" spans="1:40" x14ac:dyDescent="0.25">
      <c r="A241" s="55">
        <v>6</v>
      </c>
      <c r="B241" s="55">
        <v>84</v>
      </c>
      <c r="C241" s="55">
        <v>37</v>
      </c>
      <c r="D241" s="55">
        <v>14</v>
      </c>
      <c r="E241" s="55">
        <v>35</v>
      </c>
      <c r="F241" s="55">
        <v>87</v>
      </c>
      <c r="G241" s="55">
        <v>77</v>
      </c>
      <c r="H241" s="55">
        <v>82</v>
      </c>
      <c r="I241" s="55">
        <v>52</v>
      </c>
      <c r="J241" s="55">
        <v>133</v>
      </c>
      <c r="K241" s="55">
        <v>119</v>
      </c>
      <c r="L241" s="55">
        <v>132</v>
      </c>
      <c r="O241" s="54">
        <f t="array" ref="O241:Z252">ABS(A241:L252-$AC$3:$AN$14)</f>
        <v>13</v>
      </c>
      <c r="P241" s="54">
        <v>27</v>
      </c>
      <c r="Q241" s="54">
        <v>5</v>
      </c>
      <c r="R241" s="54">
        <v>70</v>
      </c>
      <c r="S241" s="54">
        <v>32</v>
      </c>
      <c r="T241" s="54">
        <v>50</v>
      </c>
      <c r="U241" s="54">
        <v>15</v>
      </c>
      <c r="V241" s="54">
        <v>78</v>
      </c>
      <c r="W241" s="54">
        <v>38</v>
      </c>
      <c r="X241" s="54">
        <v>0</v>
      </c>
      <c r="Y241" s="54">
        <v>12</v>
      </c>
      <c r="Z241" s="54">
        <v>106</v>
      </c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  <c r="AM241" s="52"/>
      <c r="AN241" s="52"/>
    </row>
    <row r="242" spans="1:40" x14ac:dyDescent="0.25">
      <c r="A242" s="55">
        <v>115</v>
      </c>
      <c r="B242" s="55">
        <v>41</v>
      </c>
      <c r="C242" s="55">
        <v>114</v>
      </c>
      <c r="D242" s="55">
        <v>134</v>
      </c>
      <c r="E242" s="55">
        <v>120</v>
      </c>
      <c r="F242" s="55">
        <v>47</v>
      </c>
      <c r="G242" s="55">
        <v>85</v>
      </c>
      <c r="H242" s="55">
        <v>40</v>
      </c>
      <c r="I242" s="55">
        <v>5</v>
      </c>
      <c r="J242" s="55">
        <v>90</v>
      </c>
      <c r="K242" s="55">
        <v>19</v>
      </c>
      <c r="L242" s="55">
        <v>48</v>
      </c>
      <c r="O242" s="54">
        <v>11</v>
      </c>
      <c r="P242" s="54">
        <v>16</v>
      </c>
      <c r="Q242" s="54">
        <v>94</v>
      </c>
      <c r="R242" s="54">
        <v>8</v>
      </c>
      <c r="S242" s="54">
        <v>47</v>
      </c>
      <c r="T242" s="54">
        <v>30</v>
      </c>
      <c r="U242" s="54">
        <v>30</v>
      </c>
      <c r="V242" s="54">
        <v>8</v>
      </c>
      <c r="W242" s="54">
        <v>91</v>
      </c>
      <c r="X242" s="54">
        <v>7</v>
      </c>
      <c r="Y242" s="54">
        <v>92</v>
      </c>
      <c r="Z242" s="54">
        <v>46</v>
      </c>
      <c r="AA242" s="52"/>
      <c r="AB242" s="52"/>
      <c r="AC242" s="52"/>
      <c r="AD242" s="52"/>
      <c r="AE242" s="52"/>
      <c r="AF242" s="52"/>
      <c r="AG242" s="52"/>
      <c r="AH242" s="52"/>
      <c r="AI242" s="52"/>
      <c r="AJ242" s="52"/>
      <c r="AK242" s="52"/>
      <c r="AL242" s="52"/>
      <c r="AM242" s="52"/>
      <c r="AN242" s="52"/>
    </row>
    <row r="243" spans="1:40" x14ac:dyDescent="0.25">
      <c r="A243" s="55">
        <v>83</v>
      </c>
      <c r="B243" s="55">
        <v>123</v>
      </c>
      <c r="C243" s="55">
        <v>44</v>
      </c>
      <c r="D243" s="55">
        <v>94</v>
      </c>
      <c r="E243" s="55">
        <v>1</v>
      </c>
      <c r="F243" s="55">
        <v>34</v>
      </c>
      <c r="G243" s="55">
        <v>141</v>
      </c>
      <c r="H243" s="55">
        <v>32</v>
      </c>
      <c r="I243" s="55">
        <v>104</v>
      </c>
      <c r="J243" s="55">
        <v>67</v>
      </c>
      <c r="K243" s="55">
        <v>30</v>
      </c>
      <c r="L243" s="55">
        <v>105</v>
      </c>
      <c r="O243" s="54">
        <v>14</v>
      </c>
      <c r="P243" s="54">
        <v>13</v>
      </c>
      <c r="Q243" s="54">
        <v>16</v>
      </c>
      <c r="R243" s="54">
        <v>9</v>
      </c>
      <c r="S243" s="54">
        <v>112</v>
      </c>
      <c r="T243" s="54">
        <v>104</v>
      </c>
      <c r="U243" s="54">
        <v>87</v>
      </c>
      <c r="V243" s="54">
        <v>20</v>
      </c>
      <c r="W243" s="54">
        <v>101</v>
      </c>
      <c r="X243" s="54">
        <v>44</v>
      </c>
      <c r="Y243" s="54">
        <v>86</v>
      </c>
      <c r="Z243" s="54">
        <v>56</v>
      </c>
      <c r="AA243" s="52"/>
      <c r="AB243" s="52"/>
      <c r="AC243" s="52"/>
      <c r="AD243" s="52"/>
      <c r="AE243" s="52"/>
      <c r="AF243" s="52"/>
      <c r="AG243" s="52"/>
      <c r="AH243" s="52"/>
      <c r="AI243" s="52"/>
      <c r="AJ243" s="52"/>
      <c r="AK243" s="52"/>
      <c r="AL243" s="52"/>
      <c r="AM243" s="52"/>
      <c r="AN243" s="52"/>
    </row>
    <row r="244" spans="1:40" x14ac:dyDescent="0.25">
      <c r="A244" s="55">
        <v>128</v>
      </c>
      <c r="B244" s="55">
        <v>107</v>
      </c>
      <c r="C244" s="55">
        <v>51</v>
      </c>
      <c r="D244" s="55">
        <v>55</v>
      </c>
      <c r="E244" s="55">
        <v>112</v>
      </c>
      <c r="F244" s="55">
        <v>130</v>
      </c>
      <c r="G244" s="55">
        <v>18</v>
      </c>
      <c r="H244" s="55">
        <v>78</v>
      </c>
      <c r="I244" s="55">
        <v>17</v>
      </c>
      <c r="J244" s="55">
        <v>45</v>
      </c>
      <c r="K244" s="55">
        <v>16</v>
      </c>
      <c r="L244" s="55">
        <v>101</v>
      </c>
      <c r="O244" s="54">
        <v>66</v>
      </c>
      <c r="P244" s="54">
        <v>72</v>
      </c>
      <c r="Q244" s="54">
        <v>17</v>
      </c>
      <c r="R244" s="54">
        <v>16</v>
      </c>
      <c r="S244" s="54">
        <v>20</v>
      </c>
      <c r="T244" s="54">
        <v>30</v>
      </c>
      <c r="U244" s="54">
        <v>18</v>
      </c>
      <c r="V244" s="54">
        <v>44</v>
      </c>
      <c r="W244" s="54">
        <v>20</v>
      </c>
      <c r="X244" s="54">
        <v>30</v>
      </c>
      <c r="Y244" s="54">
        <v>81</v>
      </c>
      <c r="Z244" s="54">
        <v>24</v>
      </c>
      <c r="AA244" s="52"/>
      <c r="AB244" s="52"/>
      <c r="AC244" s="52"/>
      <c r="AD244" s="52"/>
      <c r="AE244" s="52"/>
      <c r="AF244" s="52"/>
      <c r="AG244" s="52"/>
      <c r="AH244" s="52"/>
      <c r="AI244" s="52"/>
      <c r="AJ244" s="52"/>
      <c r="AK244" s="52"/>
      <c r="AL244" s="52"/>
      <c r="AM244" s="52"/>
      <c r="AN244" s="52"/>
    </row>
    <row r="245" spans="1:40" x14ac:dyDescent="0.25">
      <c r="A245" s="55">
        <v>97</v>
      </c>
      <c r="B245" s="55">
        <v>100</v>
      </c>
      <c r="C245" s="55">
        <v>118</v>
      </c>
      <c r="D245" s="55">
        <v>26</v>
      </c>
      <c r="E245" s="55">
        <v>63</v>
      </c>
      <c r="F245" s="55">
        <v>140</v>
      </c>
      <c r="G245" s="55">
        <v>75</v>
      </c>
      <c r="H245" s="55">
        <v>21</v>
      </c>
      <c r="I245" s="55">
        <v>33</v>
      </c>
      <c r="J245" s="55">
        <v>116</v>
      </c>
      <c r="K245" s="55">
        <v>62</v>
      </c>
      <c r="L245" s="55">
        <v>7</v>
      </c>
      <c r="O245" s="54">
        <v>33</v>
      </c>
      <c r="P245" s="54">
        <v>31</v>
      </c>
      <c r="Q245" s="54">
        <v>62</v>
      </c>
      <c r="R245" s="54">
        <v>45</v>
      </c>
      <c r="S245" s="54">
        <v>22</v>
      </c>
      <c r="T245" s="54">
        <v>58</v>
      </c>
      <c r="U245" s="54">
        <v>46</v>
      </c>
      <c r="V245" s="54">
        <v>3</v>
      </c>
      <c r="W245" s="54">
        <v>17</v>
      </c>
      <c r="X245" s="54">
        <v>107</v>
      </c>
      <c r="Y245" s="54">
        <v>37</v>
      </c>
      <c r="Z245" s="54">
        <v>71</v>
      </c>
      <c r="AA245" s="52"/>
      <c r="AB245" s="52"/>
      <c r="AC245" s="52"/>
      <c r="AD245" s="52"/>
      <c r="AE245" s="52"/>
      <c r="AF245" s="52"/>
      <c r="AG245" s="52"/>
      <c r="AH245" s="52"/>
      <c r="AI245" s="52"/>
      <c r="AJ245" s="52"/>
      <c r="AK245" s="52"/>
      <c r="AL245" s="52"/>
      <c r="AM245" s="52"/>
      <c r="AN245" s="52"/>
    </row>
    <row r="246" spans="1:40" x14ac:dyDescent="0.25">
      <c r="A246" s="55">
        <v>86</v>
      </c>
      <c r="B246" s="55">
        <v>4</v>
      </c>
      <c r="C246" s="55">
        <v>135</v>
      </c>
      <c r="D246" s="55">
        <v>89</v>
      </c>
      <c r="E246" s="55">
        <v>71</v>
      </c>
      <c r="F246" s="55">
        <v>69</v>
      </c>
      <c r="G246" s="55">
        <v>22</v>
      </c>
      <c r="H246" s="55">
        <v>143</v>
      </c>
      <c r="I246" s="55">
        <v>64</v>
      </c>
      <c r="J246" s="55">
        <v>12</v>
      </c>
      <c r="K246" s="55">
        <v>93</v>
      </c>
      <c r="L246" s="55">
        <v>70</v>
      </c>
      <c r="O246" s="54">
        <v>48</v>
      </c>
      <c r="P246" s="54">
        <v>108</v>
      </c>
      <c r="Q246" s="54">
        <v>6</v>
      </c>
      <c r="R246" s="54">
        <v>74</v>
      </c>
      <c r="S246" s="54">
        <v>63</v>
      </c>
      <c r="T246" s="54">
        <v>29</v>
      </c>
      <c r="U246" s="54">
        <v>7</v>
      </c>
      <c r="V246" s="54">
        <v>80</v>
      </c>
      <c r="W246" s="54">
        <v>29</v>
      </c>
      <c r="X246" s="54">
        <v>46</v>
      </c>
      <c r="Y246" s="54">
        <v>43</v>
      </c>
      <c r="Z246" s="54">
        <v>9</v>
      </c>
      <c r="AA246" s="52"/>
      <c r="AB246" s="52"/>
      <c r="AC246" s="52"/>
      <c r="AD246" s="52"/>
      <c r="AE246" s="52"/>
      <c r="AF246" s="52"/>
      <c r="AG246" s="52"/>
      <c r="AH246" s="52"/>
      <c r="AI246" s="52"/>
      <c r="AJ246" s="52"/>
      <c r="AK246" s="52"/>
      <c r="AL246" s="52"/>
      <c r="AM246" s="52"/>
      <c r="AN246" s="52"/>
    </row>
    <row r="247" spans="1:40" x14ac:dyDescent="0.25">
      <c r="A247" s="55">
        <v>57</v>
      </c>
      <c r="B247" s="55">
        <v>139</v>
      </c>
      <c r="C247" s="55">
        <v>8</v>
      </c>
      <c r="D247" s="55">
        <v>54</v>
      </c>
      <c r="E247" s="55">
        <v>72</v>
      </c>
      <c r="F247" s="55">
        <v>74</v>
      </c>
      <c r="G247" s="55">
        <v>121</v>
      </c>
      <c r="H247" s="55">
        <v>0</v>
      </c>
      <c r="I247" s="55">
        <v>79</v>
      </c>
      <c r="J247" s="55">
        <v>131</v>
      </c>
      <c r="K247" s="55">
        <v>50</v>
      </c>
      <c r="L247" s="55">
        <v>73</v>
      </c>
      <c r="O247" s="54">
        <v>48</v>
      </c>
      <c r="P247" s="54">
        <v>108</v>
      </c>
      <c r="Q247" s="54">
        <v>6</v>
      </c>
      <c r="R247" s="54">
        <v>74</v>
      </c>
      <c r="S247" s="54">
        <v>63</v>
      </c>
      <c r="T247" s="54">
        <v>29</v>
      </c>
      <c r="U247" s="54">
        <v>7</v>
      </c>
      <c r="V247" s="54">
        <v>80</v>
      </c>
      <c r="W247" s="54">
        <v>29</v>
      </c>
      <c r="X247" s="54">
        <v>46</v>
      </c>
      <c r="Y247" s="54">
        <v>43</v>
      </c>
      <c r="Z247" s="54">
        <v>9</v>
      </c>
      <c r="AA247" s="52"/>
      <c r="AB247" s="52"/>
      <c r="AC247" s="52"/>
      <c r="AD247" s="52"/>
      <c r="AE247" s="52"/>
      <c r="AF247" s="52"/>
      <c r="AG247" s="52"/>
      <c r="AH247" s="52"/>
      <c r="AI247" s="52"/>
      <c r="AJ247" s="52"/>
      <c r="AK247" s="52"/>
      <c r="AL247" s="52"/>
      <c r="AM247" s="52"/>
      <c r="AN247" s="52"/>
    </row>
    <row r="248" spans="1:40" x14ac:dyDescent="0.25">
      <c r="A248" s="55">
        <v>46</v>
      </c>
      <c r="B248" s="55">
        <v>43</v>
      </c>
      <c r="C248" s="55">
        <v>25</v>
      </c>
      <c r="D248" s="55">
        <v>117</v>
      </c>
      <c r="E248" s="55">
        <v>80</v>
      </c>
      <c r="F248" s="55">
        <v>3</v>
      </c>
      <c r="G248" s="55">
        <v>68</v>
      </c>
      <c r="H248" s="55">
        <v>122</v>
      </c>
      <c r="I248" s="55">
        <v>110</v>
      </c>
      <c r="J248" s="55">
        <v>27</v>
      </c>
      <c r="K248" s="55">
        <v>81</v>
      </c>
      <c r="L248" s="55">
        <v>136</v>
      </c>
      <c r="O248" s="54">
        <v>33</v>
      </c>
      <c r="P248" s="54">
        <v>31</v>
      </c>
      <c r="Q248" s="54">
        <v>62</v>
      </c>
      <c r="R248" s="54">
        <v>45</v>
      </c>
      <c r="S248" s="54">
        <v>22</v>
      </c>
      <c r="T248" s="54">
        <v>58</v>
      </c>
      <c r="U248" s="54">
        <v>46</v>
      </c>
      <c r="V248" s="54">
        <v>3</v>
      </c>
      <c r="W248" s="54">
        <v>17</v>
      </c>
      <c r="X248" s="54">
        <v>107</v>
      </c>
      <c r="Y248" s="54">
        <v>37</v>
      </c>
      <c r="Z248" s="54">
        <v>71</v>
      </c>
      <c r="AA248" s="52"/>
      <c r="AB248" s="52"/>
      <c r="AC248" s="52"/>
      <c r="AD248" s="52"/>
      <c r="AE248" s="52"/>
      <c r="AF248" s="52"/>
      <c r="AG248" s="52"/>
      <c r="AH248" s="52"/>
      <c r="AI248" s="52"/>
      <c r="AJ248" s="52"/>
      <c r="AK248" s="52"/>
      <c r="AL248" s="52"/>
      <c r="AM248" s="52"/>
      <c r="AN248" s="52"/>
    </row>
    <row r="249" spans="1:40" x14ac:dyDescent="0.25">
      <c r="A249" s="55">
        <v>15</v>
      </c>
      <c r="B249" s="55">
        <v>36</v>
      </c>
      <c r="C249" s="55">
        <v>92</v>
      </c>
      <c r="D249" s="55">
        <v>88</v>
      </c>
      <c r="E249" s="55">
        <v>31</v>
      </c>
      <c r="F249" s="55">
        <v>13</v>
      </c>
      <c r="G249" s="55">
        <v>125</v>
      </c>
      <c r="H249" s="55">
        <v>65</v>
      </c>
      <c r="I249" s="55">
        <v>126</v>
      </c>
      <c r="J249" s="55">
        <v>98</v>
      </c>
      <c r="K249" s="55">
        <v>127</v>
      </c>
      <c r="L249" s="55">
        <v>42</v>
      </c>
      <c r="O249" s="54">
        <v>66</v>
      </c>
      <c r="P249" s="54">
        <v>72</v>
      </c>
      <c r="Q249" s="54">
        <v>17</v>
      </c>
      <c r="R249" s="54">
        <v>16</v>
      </c>
      <c r="S249" s="54">
        <v>20</v>
      </c>
      <c r="T249" s="54">
        <v>30</v>
      </c>
      <c r="U249" s="54">
        <v>18</v>
      </c>
      <c r="V249" s="54">
        <v>44</v>
      </c>
      <c r="W249" s="54">
        <v>20</v>
      </c>
      <c r="X249" s="54">
        <v>30</v>
      </c>
      <c r="Y249" s="54">
        <v>81</v>
      </c>
      <c r="Z249" s="54">
        <v>24</v>
      </c>
      <c r="AA249" s="52"/>
      <c r="AB249" s="52"/>
      <c r="AC249" s="52"/>
      <c r="AD249" s="52"/>
      <c r="AE249" s="52"/>
      <c r="AF249" s="52"/>
      <c r="AG249" s="52"/>
      <c r="AH249" s="52"/>
      <c r="AI249" s="52"/>
      <c r="AJ249" s="52"/>
      <c r="AK249" s="52"/>
      <c r="AL249" s="52"/>
      <c r="AM249" s="52"/>
      <c r="AN249" s="52"/>
    </row>
    <row r="250" spans="1:40" x14ac:dyDescent="0.25">
      <c r="A250" s="55">
        <v>60</v>
      </c>
      <c r="B250" s="55">
        <v>20</v>
      </c>
      <c r="C250" s="55">
        <v>99</v>
      </c>
      <c r="D250" s="55">
        <v>49</v>
      </c>
      <c r="E250" s="55">
        <v>142</v>
      </c>
      <c r="F250" s="55">
        <v>109</v>
      </c>
      <c r="G250" s="55">
        <v>2</v>
      </c>
      <c r="H250" s="55">
        <v>111</v>
      </c>
      <c r="I250" s="55">
        <v>39</v>
      </c>
      <c r="J250" s="55">
        <v>76</v>
      </c>
      <c r="K250" s="55">
        <v>113</v>
      </c>
      <c r="L250" s="55">
        <v>38</v>
      </c>
      <c r="O250" s="54">
        <v>14</v>
      </c>
      <c r="P250" s="54">
        <v>13</v>
      </c>
      <c r="Q250" s="54">
        <v>16</v>
      </c>
      <c r="R250" s="54">
        <v>9</v>
      </c>
      <c r="S250" s="54">
        <v>112</v>
      </c>
      <c r="T250" s="54">
        <v>104</v>
      </c>
      <c r="U250" s="54">
        <v>87</v>
      </c>
      <c r="V250" s="54">
        <v>20</v>
      </c>
      <c r="W250" s="54">
        <v>101</v>
      </c>
      <c r="X250" s="54">
        <v>44</v>
      </c>
      <c r="Y250" s="54">
        <v>86</v>
      </c>
      <c r="Z250" s="54">
        <v>56</v>
      </c>
      <c r="AA250" s="52"/>
      <c r="AB250" s="52"/>
      <c r="AC250" s="52"/>
      <c r="AD250" s="52"/>
      <c r="AE250" s="52"/>
      <c r="AF250" s="52"/>
      <c r="AG250" s="52"/>
      <c r="AH250" s="52"/>
      <c r="AI250" s="52"/>
      <c r="AJ250" s="52"/>
      <c r="AK250" s="52"/>
      <c r="AL250" s="52"/>
      <c r="AM250" s="52"/>
      <c r="AN250" s="52"/>
    </row>
    <row r="251" spans="1:40" x14ac:dyDescent="0.25">
      <c r="A251" s="55">
        <v>28</v>
      </c>
      <c r="B251" s="55">
        <v>102</v>
      </c>
      <c r="C251" s="55">
        <v>29</v>
      </c>
      <c r="D251" s="55">
        <v>9</v>
      </c>
      <c r="E251" s="55">
        <v>23</v>
      </c>
      <c r="F251" s="55">
        <v>96</v>
      </c>
      <c r="G251" s="55">
        <v>58</v>
      </c>
      <c r="H251" s="55">
        <v>103</v>
      </c>
      <c r="I251" s="55">
        <v>138</v>
      </c>
      <c r="J251" s="55">
        <v>53</v>
      </c>
      <c r="K251" s="55">
        <v>124</v>
      </c>
      <c r="L251" s="55">
        <v>95</v>
      </c>
      <c r="O251" s="54">
        <v>11</v>
      </c>
      <c r="P251" s="54">
        <v>16</v>
      </c>
      <c r="Q251" s="54">
        <v>94</v>
      </c>
      <c r="R251" s="54">
        <v>8</v>
      </c>
      <c r="S251" s="54">
        <v>47</v>
      </c>
      <c r="T251" s="54">
        <v>30</v>
      </c>
      <c r="U251" s="54">
        <v>30</v>
      </c>
      <c r="V251" s="54">
        <v>8</v>
      </c>
      <c r="W251" s="54">
        <v>91</v>
      </c>
      <c r="X251" s="54">
        <v>7</v>
      </c>
      <c r="Y251" s="54">
        <v>92</v>
      </c>
      <c r="Z251" s="54">
        <v>46</v>
      </c>
      <c r="AA251" s="52"/>
      <c r="AB251" s="52"/>
      <c r="AC251" s="52"/>
      <c r="AD251" s="52"/>
      <c r="AE251" s="52"/>
      <c r="AF251" s="52"/>
      <c r="AG251" s="52"/>
      <c r="AH251" s="52"/>
      <c r="AI251" s="52"/>
      <c r="AJ251" s="52"/>
      <c r="AK251" s="52"/>
      <c r="AL251" s="52"/>
      <c r="AM251" s="52"/>
      <c r="AN251" s="52"/>
    </row>
    <row r="252" spans="1:40" x14ac:dyDescent="0.25">
      <c r="A252" s="55">
        <v>137</v>
      </c>
      <c r="B252" s="55">
        <v>59</v>
      </c>
      <c r="C252" s="55">
        <v>106</v>
      </c>
      <c r="D252" s="55">
        <v>129</v>
      </c>
      <c r="E252" s="55">
        <v>108</v>
      </c>
      <c r="F252" s="55">
        <v>56</v>
      </c>
      <c r="G252" s="55">
        <v>66</v>
      </c>
      <c r="H252" s="55">
        <v>61</v>
      </c>
      <c r="I252" s="55">
        <v>91</v>
      </c>
      <c r="J252" s="55">
        <v>10</v>
      </c>
      <c r="K252" s="55">
        <v>24</v>
      </c>
      <c r="L252" s="55">
        <v>11</v>
      </c>
      <c r="O252" s="54">
        <v>13</v>
      </c>
      <c r="P252" s="54">
        <v>27</v>
      </c>
      <c r="Q252" s="54">
        <v>5</v>
      </c>
      <c r="R252" s="54">
        <v>70</v>
      </c>
      <c r="S252" s="54">
        <v>32</v>
      </c>
      <c r="T252" s="54">
        <v>50</v>
      </c>
      <c r="U252" s="54">
        <v>15</v>
      </c>
      <c r="V252" s="54">
        <v>78</v>
      </c>
      <c r="W252" s="54">
        <v>38</v>
      </c>
      <c r="X252" s="54">
        <v>0</v>
      </c>
      <c r="Y252" s="54">
        <v>12</v>
      </c>
      <c r="Z252" s="54">
        <v>106</v>
      </c>
      <c r="AA252" s="52"/>
      <c r="AB252" s="52"/>
      <c r="AC252" s="52"/>
      <c r="AD252" s="52"/>
      <c r="AE252" s="52"/>
      <c r="AF252" s="52"/>
      <c r="AG252" s="52"/>
      <c r="AH252" s="52"/>
      <c r="AI252" s="52"/>
      <c r="AJ252" s="52"/>
      <c r="AK252" s="52"/>
      <c r="AL252" s="52"/>
      <c r="AM252" s="52"/>
      <c r="AN252" s="52"/>
    </row>
    <row r="253" spans="1:40" x14ac:dyDescent="0.25">
      <c r="AA253" s="52"/>
      <c r="AB253" s="52"/>
      <c r="AC253" s="52"/>
      <c r="AD253" s="52"/>
      <c r="AE253" s="52"/>
      <c r="AF253" s="52"/>
      <c r="AG253" s="52"/>
      <c r="AH253" s="52"/>
      <c r="AI253" s="52"/>
      <c r="AJ253" s="52"/>
      <c r="AK253" s="52"/>
      <c r="AL253" s="52"/>
      <c r="AM253" s="52"/>
      <c r="AN253" s="52"/>
    </row>
    <row r="254" spans="1:40" x14ac:dyDescent="0.25">
      <c r="A254" s="56" t="s">
        <v>22</v>
      </c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AA254" s="52"/>
      <c r="AB254" s="52"/>
      <c r="AC254" s="52"/>
      <c r="AD254" s="52"/>
      <c r="AE254" s="52"/>
      <c r="AF254" s="52"/>
      <c r="AG254" s="52"/>
      <c r="AH254" s="52"/>
      <c r="AI254" s="52"/>
      <c r="AJ254" s="52"/>
      <c r="AK254" s="52"/>
      <c r="AL254" s="52"/>
      <c r="AM254" s="52"/>
      <c r="AN254" s="52"/>
    </row>
    <row r="255" spans="1:40" x14ac:dyDescent="0.25">
      <c r="A255" s="55">
        <v>6</v>
      </c>
      <c r="B255" s="55">
        <v>84</v>
      </c>
      <c r="C255" s="55">
        <v>82</v>
      </c>
      <c r="D255" s="55">
        <v>14</v>
      </c>
      <c r="E255" s="55">
        <v>35</v>
      </c>
      <c r="F255" s="55">
        <v>87</v>
      </c>
      <c r="G255" s="55">
        <v>77</v>
      </c>
      <c r="H255" s="55">
        <v>37</v>
      </c>
      <c r="I255" s="55">
        <v>52</v>
      </c>
      <c r="J255" s="55">
        <v>133</v>
      </c>
      <c r="K255" s="55">
        <v>119</v>
      </c>
      <c r="L255" s="55">
        <v>132</v>
      </c>
      <c r="O255" s="54">
        <f t="array" ref="O255:Z266">ABS(A255:L266-$AC$3:$AN$14)</f>
        <v>13</v>
      </c>
      <c r="P255" s="54">
        <v>27</v>
      </c>
      <c r="Q255" s="54">
        <v>40</v>
      </c>
      <c r="R255" s="54">
        <v>70</v>
      </c>
      <c r="S255" s="54">
        <v>32</v>
      </c>
      <c r="T255" s="54">
        <v>50</v>
      </c>
      <c r="U255" s="54">
        <v>15</v>
      </c>
      <c r="V255" s="54">
        <v>33</v>
      </c>
      <c r="W255" s="54">
        <v>38</v>
      </c>
      <c r="X255" s="54">
        <v>0</v>
      </c>
      <c r="Y255" s="54">
        <v>12</v>
      </c>
      <c r="Z255" s="54">
        <v>106</v>
      </c>
    </row>
    <row r="256" spans="1:40" x14ac:dyDescent="0.25">
      <c r="A256" s="55">
        <v>115</v>
      </c>
      <c r="B256" s="55">
        <v>41</v>
      </c>
      <c r="C256" s="55">
        <v>114</v>
      </c>
      <c r="D256" s="55">
        <v>134</v>
      </c>
      <c r="E256" s="55">
        <v>120</v>
      </c>
      <c r="F256" s="55">
        <v>47</v>
      </c>
      <c r="G256" s="55">
        <v>85</v>
      </c>
      <c r="H256" s="55">
        <v>40</v>
      </c>
      <c r="I256" s="55">
        <v>5</v>
      </c>
      <c r="J256" s="55">
        <v>90</v>
      </c>
      <c r="K256" s="55">
        <v>19</v>
      </c>
      <c r="L256" s="55">
        <v>48</v>
      </c>
      <c r="O256" s="54">
        <v>11</v>
      </c>
      <c r="P256" s="54">
        <v>16</v>
      </c>
      <c r="Q256" s="54">
        <v>94</v>
      </c>
      <c r="R256" s="54">
        <v>8</v>
      </c>
      <c r="S256" s="54">
        <v>47</v>
      </c>
      <c r="T256" s="54">
        <v>30</v>
      </c>
      <c r="U256" s="54">
        <v>30</v>
      </c>
      <c r="V256" s="54">
        <v>8</v>
      </c>
      <c r="W256" s="54">
        <v>91</v>
      </c>
      <c r="X256" s="54">
        <v>7</v>
      </c>
      <c r="Y256" s="54">
        <v>92</v>
      </c>
      <c r="Z256" s="54">
        <v>46</v>
      </c>
    </row>
    <row r="257" spans="1:26" x14ac:dyDescent="0.25">
      <c r="A257" s="55">
        <v>83</v>
      </c>
      <c r="B257" s="55">
        <v>123</v>
      </c>
      <c r="C257" s="55">
        <v>44</v>
      </c>
      <c r="D257" s="55">
        <v>94</v>
      </c>
      <c r="E257" s="55">
        <v>1</v>
      </c>
      <c r="F257" s="55">
        <v>34</v>
      </c>
      <c r="G257" s="55">
        <v>141</v>
      </c>
      <c r="H257" s="55">
        <v>32</v>
      </c>
      <c r="I257" s="55">
        <v>104</v>
      </c>
      <c r="J257" s="55">
        <v>67</v>
      </c>
      <c r="K257" s="55">
        <v>30</v>
      </c>
      <c r="L257" s="55">
        <v>105</v>
      </c>
      <c r="O257" s="54">
        <v>14</v>
      </c>
      <c r="P257" s="54">
        <v>13</v>
      </c>
      <c r="Q257" s="54">
        <v>16</v>
      </c>
      <c r="R257" s="54">
        <v>9</v>
      </c>
      <c r="S257" s="54">
        <v>112</v>
      </c>
      <c r="T257" s="54">
        <v>104</v>
      </c>
      <c r="U257" s="54">
        <v>87</v>
      </c>
      <c r="V257" s="54">
        <v>20</v>
      </c>
      <c r="W257" s="54">
        <v>101</v>
      </c>
      <c r="X257" s="54">
        <v>44</v>
      </c>
      <c r="Y257" s="54">
        <v>86</v>
      </c>
      <c r="Z257" s="54">
        <v>56</v>
      </c>
    </row>
    <row r="258" spans="1:26" x14ac:dyDescent="0.25">
      <c r="A258" s="55">
        <v>128</v>
      </c>
      <c r="B258" s="55">
        <v>107</v>
      </c>
      <c r="C258" s="55">
        <v>51</v>
      </c>
      <c r="D258" s="55">
        <v>55</v>
      </c>
      <c r="E258" s="55">
        <v>112</v>
      </c>
      <c r="F258" s="55">
        <v>130</v>
      </c>
      <c r="G258" s="55">
        <v>18</v>
      </c>
      <c r="H258" s="55">
        <v>78</v>
      </c>
      <c r="I258" s="55">
        <v>17</v>
      </c>
      <c r="J258" s="55">
        <v>45</v>
      </c>
      <c r="K258" s="55">
        <v>16</v>
      </c>
      <c r="L258" s="55">
        <v>101</v>
      </c>
      <c r="O258" s="54">
        <v>66</v>
      </c>
      <c r="P258" s="54">
        <v>72</v>
      </c>
      <c r="Q258" s="54">
        <v>17</v>
      </c>
      <c r="R258" s="54">
        <v>16</v>
      </c>
      <c r="S258" s="54">
        <v>20</v>
      </c>
      <c r="T258" s="54">
        <v>30</v>
      </c>
      <c r="U258" s="54">
        <v>18</v>
      </c>
      <c r="V258" s="54">
        <v>44</v>
      </c>
      <c r="W258" s="54">
        <v>20</v>
      </c>
      <c r="X258" s="54">
        <v>30</v>
      </c>
      <c r="Y258" s="54">
        <v>81</v>
      </c>
      <c r="Z258" s="54">
        <v>24</v>
      </c>
    </row>
    <row r="259" spans="1:26" x14ac:dyDescent="0.25">
      <c r="A259" s="55">
        <v>97</v>
      </c>
      <c r="B259" s="55">
        <v>100</v>
      </c>
      <c r="C259" s="55">
        <v>118</v>
      </c>
      <c r="D259" s="55">
        <v>26</v>
      </c>
      <c r="E259" s="55">
        <v>63</v>
      </c>
      <c r="F259" s="55">
        <v>140</v>
      </c>
      <c r="G259" s="55">
        <v>75</v>
      </c>
      <c r="H259" s="55">
        <v>21</v>
      </c>
      <c r="I259" s="55">
        <v>33</v>
      </c>
      <c r="J259" s="55">
        <v>116</v>
      </c>
      <c r="K259" s="55">
        <v>62</v>
      </c>
      <c r="L259" s="55">
        <v>7</v>
      </c>
      <c r="O259" s="54">
        <v>33</v>
      </c>
      <c r="P259" s="54">
        <v>31</v>
      </c>
      <c r="Q259" s="54">
        <v>62</v>
      </c>
      <c r="R259" s="54">
        <v>45</v>
      </c>
      <c r="S259" s="54">
        <v>22</v>
      </c>
      <c r="T259" s="54">
        <v>58</v>
      </c>
      <c r="U259" s="54">
        <v>46</v>
      </c>
      <c r="V259" s="54">
        <v>3</v>
      </c>
      <c r="W259" s="54">
        <v>17</v>
      </c>
      <c r="X259" s="54">
        <v>107</v>
      </c>
      <c r="Y259" s="54">
        <v>37</v>
      </c>
      <c r="Z259" s="54">
        <v>71</v>
      </c>
    </row>
    <row r="260" spans="1:26" x14ac:dyDescent="0.25">
      <c r="A260" s="55">
        <v>86</v>
      </c>
      <c r="B260" s="55">
        <v>4</v>
      </c>
      <c r="C260" s="55">
        <v>143</v>
      </c>
      <c r="D260" s="55">
        <v>89</v>
      </c>
      <c r="E260" s="55">
        <v>71</v>
      </c>
      <c r="F260" s="55">
        <v>69</v>
      </c>
      <c r="G260" s="55">
        <v>22</v>
      </c>
      <c r="H260" s="55">
        <v>135</v>
      </c>
      <c r="I260" s="55">
        <v>64</v>
      </c>
      <c r="J260" s="55">
        <v>12</v>
      </c>
      <c r="K260" s="55">
        <v>93</v>
      </c>
      <c r="L260" s="55">
        <v>70</v>
      </c>
      <c r="O260" s="54">
        <v>48</v>
      </c>
      <c r="P260" s="54">
        <v>108</v>
      </c>
      <c r="Q260" s="54">
        <v>14</v>
      </c>
      <c r="R260" s="54">
        <v>74</v>
      </c>
      <c r="S260" s="54">
        <v>63</v>
      </c>
      <c r="T260" s="54">
        <v>29</v>
      </c>
      <c r="U260" s="54">
        <v>7</v>
      </c>
      <c r="V260" s="54">
        <v>72</v>
      </c>
      <c r="W260" s="54">
        <v>29</v>
      </c>
      <c r="X260" s="54">
        <v>46</v>
      </c>
      <c r="Y260" s="54">
        <v>43</v>
      </c>
      <c r="Z260" s="54">
        <v>9</v>
      </c>
    </row>
    <row r="261" spans="1:26" x14ac:dyDescent="0.25">
      <c r="A261" s="55">
        <v>57</v>
      </c>
      <c r="B261" s="55">
        <v>139</v>
      </c>
      <c r="C261" s="55">
        <v>0</v>
      </c>
      <c r="D261" s="55">
        <v>54</v>
      </c>
      <c r="E261" s="55">
        <v>72</v>
      </c>
      <c r="F261" s="55">
        <v>74</v>
      </c>
      <c r="G261" s="55">
        <v>121</v>
      </c>
      <c r="H261" s="55">
        <v>8</v>
      </c>
      <c r="I261" s="55">
        <v>79</v>
      </c>
      <c r="J261" s="55">
        <v>131</v>
      </c>
      <c r="K261" s="55">
        <v>50</v>
      </c>
      <c r="L261" s="55">
        <v>73</v>
      </c>
      <c r="O261" s="54">
        <v>48</v>
      </c>
      <c r="P261" s="54">
        <v>108</v>
      </c>
      <c r="Q261" s="54">
        <v>14</v>
      </c>
      <c r="R261" s="54">
        <v>74</v>
      </c>
      <c r="S261" s="54">
        <v>63</v>
      </c>
      <c r="T261" s="54">
        <v>29</v>
      </c>
      <c r="U261" s="54">
        <v>7</v>
      </c>
      <c r="V261" s="54">
        <v>72</v>
      </c>
      <c r="W261" s="54">
        <v>29</v>
      </c>
      <c r="X261" s="54">
        <v>46</v>
      </c>
      <c r="Y261" s="54">
        <v>43</v>
      </c>
      <c r="Z261" s="54">
        <v>9</v>
      </c>
    </row>
    <row r="262" spans="1:26" x14ac:dyDescent="0.25">
      <c r="A262" s="55">
        <v>46</v>
      </c>
      <c r="B262" s="55">
        <v>43</v>
      </c>
      <c r="C262" s="55">
        <v>25</v>
      </c>
      <c r="D262" s="55">
        <v>117</v>
      </c>
      <c r="E262" s="55">
        <v>80</v>
      </c>
      <c r="F262" s="55">
        <v>3</v>
      </c>
      <c r="G262" s="55">
        <v>68</v>
      </c>
      <c r="H262" s="55">
        <v>122</v>
      </c>
      <c r="I262" s="55">
        <v>110</v>
      </c>
      <c r="J262" s="55">
        <v>27</v>
      </c>
      <c r="K262" s="55">
        <v>81</v>
      </c>
      <c r="L262" s="55">
        <v>136</v>
      </c>
      <c r="O262" s="54">
        <v>33</v>
      </c>
      <c r="P262" s="54">
        <v>31</v>
      </c>
      <c r="Q262" s="54">
        <v>62</v>
      </c>
      <c r="R262" s="54">
        <v>45</v>
      </c>
      <c r="S262" s="54">
        <v>22</v>
      </c>
      <c r="T262" s="54">
        <v>58</v>
      </c>
      <c r="U262" s="54">
        <v>46</v>
      </c>
      <c r="V262" s="54">
        <v>3</v>
      </c>
      <c r="W262" s="54">
        <v>17</v>
      </c>
      <c r="X262" s="54">
        <v>107</v>
      </c>
      <c r="Y262" s="54">
        <v>37</v>
      </c>
      <c r="Z262" s="54">
        <v>71</v>
      </c>
    </row>
    <row r="263" spans="1:26" x14ac:dyDescent="0.25">
      <c r="A263" s="55">
        <v>15</v>
      </c>
      <c r="B263" s="55">
        <v>36</v>
      </c>
      <c r="C263" s="55">
        <v>92</v>
      </c>
      <c r="D263" s="55">
        <v>88</v>
      </c>
      <c r="E263" s="55">
        <v>31</v>
      </c>
      <c r="F263" s="55">
        <v>13</v>
      </c>
      <c r="G263" s="55">
        <v>125</v>
      </c>
      <c r="H263" s="55">
        <v>65</v>
      </c>
      <c r="I263" s="55">
        <v>126</v>
      </c>
      <c r="J263" s="55">
        <v>98</v>
      </c>
      <c r="K263" s="55">
        <v>127</v>
      </c>
      <c r="L263" s="55">
        <v>42</v>
      </c>
      <c r="O263" s="54">
        <v>66</v>
      </c>
      <c r="P263" s="54">
        <v>72</v>
      </c>
      <c r="Q263" s="54">
        <v>17</v>
      </c>
      <c r="R263" s="54">
        <v>16</v>
      </c>
      <c r="S263" s="54">
        <v>20</v>
      </c>
      <c r="T263" s="54">
        <v>30</v>
      </c>
      <c r="U263" s="54">
        <v>18</v>
      </c>
      <c r="V263" s="54">
        <v>44</v>
      </c>
      <c r="W263" s="54">
        <v>20</v>
      </c>
      <c r="X263" s="54">
        <v>30</v>
      </c>
      <c r="Y263" s="54">
        <v>81</v>
      </c>
      <c r="Z263" s="54">
        <v>24</v>
      </c>
    </row>
    <row r="264" spans="1:26" x14ac:dyDescent="0.25">
      <c r="A264" s="55">
        <v>60</v>
      </c>
      <c r="B264" s="55">
        <v>20</v>
      </c>
      <c r="C264" s="55">
        <v>99</v>
      </c>
      <c r="D264" s="55">
        <v>49</v>
      </c>
      <c r="E264" s="55">
        <v>142</v>
      </c>
      <c r="F264" s="55">
        <v>109</v>
      </c>
      <c r="G264" s="55">
        <v>2</v>
      </c>
      <c r="H264" s="55">
        <v>111</v>
      </c>
      <c r="I264" s="55">
        <v>39</v>
      </c>
      <c r="J264" s="55">
        <v>76</v>
      </c>
      <c r="K264" s="55">
        <v>113</v>
      </c>
      <c r="L264" s="55">
        <v>38</v>
      </c>
      <c r="O264" s="54">
        <v>14</v>
      </c>
      <c r="P264" s="54">
        <v>13</v>
      </c>
      <c r="Q264" s="54">
        <v>16</v>
      </c>
      <c r="R264" s="54">
        <v>9</v>
      </c>
      <c r="S264" s="54">
        <v>112</v>
      </c>
      <c r="T264" s="54">
        <v>104</v>
      </c>
      <c r="U264" s="54">
        <v>87</v>
      </c>
      <c r="V264" s="54">
        <v>20</v>
      </c>
      <c r="W264" s="54">
        <v>101</v>
      </c>
      <c r="X264" s="54">
        <v>44</v>
      </c>
      <c r="Y264" s="54">
        <v>86</v>
      </c>
      <c r="Z264" s="54">
        <v>56</v>
      </c>
    </row>
    <row r="265" spans="1:26" x14ac:dyDescent="0.25">
      <c r="A265" s="55">
        <v>28</v>
      </c>
      <c r="B265" s="55">
        <v>102</v>
      </c>
      <c r="C265" s="55">
        <v>29</v>
      </c>
      <c r="D265" s="55">
        <v>9</v>
      </c>
      <c r="E265" s="55">
        <v>23</v>
      </c>
      <c r="F265" s="55">
        <v>96</v>
      </c>
      <c r="G265" s="55">
        <v>58</v>
      </c>
      <c r="H265" s="55">
        <v>103</v>
      </c>
      <c r="I265" s="55">
        <v>138</v>
      </c>
      <c r="J265" s="55">
        <v>53</v>
      </c>
      <c r="K265" s="55">
        <v>124</v>
      </c>
      <c r="L265" s="55">
        <v>95</v>
      </c>
      <c r="O265" s="54">
        <v>11</v>
      </c>
      <c r="P265" s="54">
        <v>16</v>
      </c>
      <c r="Q265" s="54">
        <v>94</v>
      </c>
      <c r="R265" s="54">
        <v>8</v>
      </c>
      <c r="S265" s="54">
        <v>47</v>
      </c>
      <c r="T265" s="54">
        <v>30</v>
      </c>
      <c r="U265" s="54">
        <v>30</v>
      </c>
      <c r="V265" s="54">
        <v>8</v>
      </c>
      <c r="W265" s="54">
        <v>91</v>
      </c>
      <c r="X265" s="54">
        <v>7</v>
      </c>
      <c r="Y265" s="54">
        <v>92</v>
      </c>
      <c r="Z265" s="54">
        <v>46</v>
      </c>
    </row>
    <row r="266" spans="1:26" x14ac:dyDescent="0.25">
      <c r="A266" s="55">
        <v>137</v>
      </c>
      <c r="B266" s="55">
        <v>59</v>
      </c>
      <c r="C266" s="55">
        <v>61</v>
      </c>
      <c r="D266" s="55">
        <v>129</v>
      </c>
      <c r="E266" s="55">
        <v>108</v>
      </c>
      <c r="F266" s="55">
        <v>56</v>
      </c>
      <c r="G266" s="55">
        <v>66</v>
      </c>
      <c r="H266" s="55">
        <v>106</v>
      </c>
      <c r="I266" s="55">
        <v>91</v>
      </c>
      <c r="J266" s="55">
        <v>10</v>
      </c>
      <c r="K266" s="55">
        <v>24</v>
      </c>
      <c r="L266" s="55">
        <v>11</v>
      </c>
      <c r="O266" s="54">
        <v>13</v>
      </c>
      <c r="P266" s="54">
        <v>27</v>
      </c>
      <c r="Q266" s="54">
        <v>40</v>
      </c>
      <c r="R266" s="54">
        <v>70</v>
      </c>
      <c r="S266" s="54">
        <v>32</v>
      </c>
      <c r="T266" s="54">
        <v>50</v>
      </c>
      <c r="U266" s="54">
        <v>15</v>
      </c>
      <c r="V266" s="54">
        <v>33</v>
      </c>
      <c r="W266" s="54">
        <v>38</v>
      </c>
      <c r="X266" s="54">
        <v>0</v>
      </c>
      <c r="Y266" s="54">
        <v>12</v>
      </c>
      <c r="Z266" s="54">
        <v>106</v>
      </c>
    </row>
    <row r="268" spans="1:26" x14ac:dyDescent="0.25">
      <c r="A268" s="56" t="s">
        <v>23</v>
      </c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</row>
    <row r="269" spans="1:26" x14ac:dyDescent="0.25">
      <c r="A269" s="55">
        <v>9</v>
      </c>
      <c r="B269" s="55">
        <v>50</v>
      </c>
      <c r="C269" s="55">
        <v>0</v>
      </c>
      <c r="D269" s="55">
        <v>136</v>
      </c>
      <c r="E269" s="55">
        <v>59</v>
      </c>
      <c r="F269" s="55">
        <v>58</v>
      </c>
      <c r="G269" s="55">
        <v>87</v>
      </c>
      <c r="H269" s="55">
        <v>98</v>
      </c>
      <c r="I269" s="55">
        <v>79</v>
      </c>
      <c r="J269" s="55">
        <v>92</v>
      </c>
      <c r="K269" s="55">
        <v>141</v>
      </c>
      <c r="L269" s="55">
        <v>49</v>
      </c>
      <c r="O269" s="55">
        <f t="array" ref="O269:Z280">ABS(A269:L280-$AC$3:$AN$14)</f>
        <v>10</v>
      </c>
      <c r="P269" s="55">
        <v>7</v>
      </c>
      <c r="Q269" s="55">
        <v>42</v>
      </c>
      <c r="R269" s="55">
        <v>52</v>
      </c>
      <c r="S269" s="55">
        <v>8</v>
      </c>
      <c r="T269" s="55">
        <v>79</v>
      </c>
      <c r="U269" s="55">
        <v>5</v>
      </c>
      <c r="V269" s="55">
        <v>94</v>
      </c>
      <c r="W269" s="55">
        <v>11</v>
      </c>
      <c r="X269" s="55">
        <v>41</v>
      </c>
      <c r="Y269" s="55">
        <v>34</v>
      </c>
      <c r="Z269" s="55">
        <v>23</v>
      </c>
    </row>
    <row r="270" spans="1:26" x14ac:dyDescent="0.25">
      <c r="A270" s="55">
        <v>105</v>
      </c>
      <c r="B270" s="55">
        <v>26</v>
      </c>
      <c r="C270" s="55">
        <v>17</v>
      </c>
      <c r="D270" s="55">
        <v>108</v>
      </c>
      <c r="E270" s="55">
        <v>43</v>
      </c>
      <c r="F270" s="55">
        <v>12</v>
      </c>
      <c r="G270" s="55">
        <v>138</v>
      </c>
      <c r="H270" s="55">
        <v>62</v>
      </c>
      <c r="I270" s="55">
        <v>121</v>
      </c>
      <c r="J270" s="55">
        <v>40</v>
      </c>
      <c r="K270" s="55">
        <v>91</v>
      </c>
      <c r="L270" s="55">
        <v>95</v>
      </c>
      <c r="O270" s="55">
        <v>21</v>
      </c>
      <c r="P270" s="55">
        <v>1</v>
      </c>
      <c r="Q270" s="55">
        <v>3</v>
      </c>
      <c r="R270" s="55">
        <v>34</v>
      </c>
      <c r="S270" s="55">
        <v>30</v>
      </c>
      <c r="T270" s="55">
        <v>65</v>
      </c>
      <c r="U270" s="55">
        <v>83</v>
      </c>
      <c r="V270" s="55">
        <v>14</v>
      </c>
      <c r="W270" s="55">
        <v>25</v>
      </c>
      <c r="X270" s="55">
        <v>43</v>
      </c>
      <c r="Y270" s="55">
        <v>20</v>
      </c>
      <c r="Z270" s="55">
        <v>93</v>
      </c>
    </row>
    <row r="271" spans="1:26" x14ac:dyDescent="0.25">
      <c r="A271" s="55">
        <v>71</v>
      </c>
      <c r="B271" s="55">
        <v>82</v>
      </c>
      <c r="C271" s="55">
        <v>27</v>
      </c>
      <c r="D271" s="55">
        <v>77</v>
      </c>
      <c r="E271" s="55">
        <v>4</v>
      </c>
      <c r="F271" s="55">
        <v>63</v>
      </c>
      <c r="G271" s="55">
        <v>47</v>
      </c>
      <c r="H271" s="55">
        <v>14</v>
      </c>
      <c r="I271" s="55">
        <v>99</v>
      </c>
      <c r="J271" s="55">
        <v>102</v>
      </c>
      <c r="K271" s="55">
        <v>130</v>
      </c>
      <c r="L271" s="55">
        <v>142</v>
      </c>
      <c r="O271" s="55">
        <v>2</v>
      </c>
      <c r="P271" s="55">
        <v>28</v>
      </c>
      <c r="Q271" s="55">
        <v>1</v>
      </c>
      <c r="R271" s="55">
        <v>26</v>
      </c>
      <c r="S271" s="55">
        <v>109</v>
      </c>
      <c r="T271" s="55">
        <v>75</v>
      </c>
      <c r="U271" s="55">
        <v>7</v>
      </c>
      <c r="V271" s="55">
        <v>38</v>
      </c>
      <c r="W271" s="55">
        <v>96</v>
      </c>
      <c r="X271" s="55">
        <v>79</v>
      </c>
      <c r="Y271" s="55">
        <v>14</v>
      </c>
      <c r="Z271" s="55">
        <v>93</v>
      </c>
    </row>
    <row r="272" spans="1:26" x14ac:dyDescent="0.25">
      <c r="A272" s="55">
        <v>119</v>
      </c>
      <c r="B272" s="55">
        <v>140</v>
      </c>
      <c r="C272" s="55">
        <v>68</v>
      </c>
      <c r="D272" s="55">
        <v>39</v>
      </c>
      <c r="E272" s="55">
        <v>6</v>
      </c>
      <c r="F272" s="55">
        <v>37</v>
      </c>
      <c r="G272" s="55">
        <v>109</v>
      </c>
      <c r="H272" s="55">
        <v>46</v>
      </c>
      <c r="I272" s="55">
        <v>15</v>
      </c>
      <c r="J272" s="55">
        <v>112</v>
      </c>
      <c r="K272" s="55">
        <v>78</v>
      </c>
      <c r="L272" s="55">
        <v>89</v>
      </c>
      <c r="O272" s="55">
        <v>57</v>
      </c>
      <c r="P272" s="55">
        <v>105</v>
      </c>
      <c r="Q272" s="55">
        <v>34</v>
      </c>
      <c r="R272" s="55">
        <v>0</v>
      </c>
      <c r="S272" s="55">
        <v>126</v>
      </c>
      <c r="T272" s="55">
        <v>63</v>
      </c>
      <c r="U272" s="55">
        <v>109</v>
      </c>
      <c r="V272" s="55">
        <v>76</v>
      </c>
      <c r="W272" s="55">
        <v>22</v>
      </c>
      <c r="X272" s="55">
        <v>37</v>
      </c>
      <c r="Y272" s="55">
        <v>19</v>
      </c>
      <c r="Z272" s="55">
        <v>36</v>
      </c>
    </row>
    <row r="273" spans="1:26" x14ac:dyDescent="0.25">
      <c r="A273" s="55">
        <v>70</v>
      </c>
      <c r="B273" s="55">
        <v>25</v>
      </c>
      <c r="C273" s="55">
        <v>55</v>
      </c>
      <c r="D273" s="55">
        <v>74</v>
      </c>
      <c r="E273" s="55">
        <v>90</v>
      </c>
      <c r="F273" s="55">
        <v>11</v>
      </c>
      <c r="G273" s="55">
        <v>114</v>
      </c>
      <c r="H273" s="55">
        <v>19</v>
      </c>
      <c r="I273" s="55">
        <v>123</v>
      </c>
      <c r="J273" s="55">
        <v>135</v>
      </c>
      <c r="K273" s="55">
        <v>32</v>
      </c>
      <c r="L273" s="55">
        <v>110</v>
      </c>
      <c r="O273" s="55">
        <v>60</v>
      </c>
      <c r="P273" s="55">
        <v>106</v>
      </c>
      <c r="Q273" s="55">
        <v>1</v>
      </c>
      <c r="R273" s="55">
        <v>3</v>
      </c>
      <c r="S273" s="55">
        <v>49</v>
      </c>
      <c r="T273" s="55">
        <v>71</v>
      </c>
      <c r="U273" s="55">
        <v>7</v>
      </c>
      <c r="V273" s="55">
        <v>5</v>
      </c>
      <c r="W273" s="55">
        <v>107</v>
      </c>
      <c r="X273" s="55">
        <v>126</v>
      </c>
      <c r="Y273" s="55">
        <v>67</v>
      </c>
      <c r="Z273" s="55">
        <v>32</v>
      </c>
    </row>
    <row r="274" spans="1:26" x14ac:dyDescent="0.25">
      <c r="A274" s="55">
        <v>127</v>
      </c>
      <c r="B274" s="55">
        <v>42</v>
      </c>
      <c r="C274" s="55">
        <v>67</v>
      </c>
      <c r="D274" s="55">
        <v>10</v>
      </c>
      <c r="E274" s="55">
        <v>86</v>
      </c>
      <c r="F274" s="55">
        <v>113</v>
      </c>
      <c r="G274" s="55">
        <v>28</v>
      </c>
      <c r="H274" s="55">
        <v>125</v>
      </c>
      <c r="I274" s="55">
        <v>36</v>
      </c>
      <c r="J274" s="55">
        <v>120</v>
      </c>
      <c r="K274" s="55">
        <v>83</v>
      </c>
      <c r="L274" s="55">
        <v>21</v>
      </c>
      <c r="O274" s="55">
        <v>89</v>
      </c>
      <c r="P274" s="55">
        <v>70</v>
      </c>
      <c r="Q274" s="55">
        <v>62</v>
      </c>
      <c r="R274" s="55">
        <v>5</v>
      </c>
      <c r="S274" s="55">
        <v>78</v>
      </c>
      <c r="T274" s="55">
        <v>15</v>
      </c>
      <c r="U274" s="55">
        <v>1</v>
      </c>
      <c r="V274" s="55">
        <v>62</v>
      </c>
      <c r="W274" s="55">
        <v>57</v>
      </c>
      <c r="X274" s="55">
        <v>62</v>
      </c>
      <c r="Y274" s="55">
        <v>53</v>
      </c>
      <c r="Z274" s="55">
        <v>58</v>
      </c>
    </row>
    <row r="275" spans="1:26" x14ac:dyDescent="0.25">
      <c r="A275" s="55">
        <v>16</v>
      </c>
      <c r="B275" s="55">
        <v>101</v>
      </c>
      <c r="C275" s="55">
        <v>76</v>
      </c>
      <c r="D275" s="55">
        <v>133</v>
      </c>
      <c r="E275" s="55">
        <v>57</v>
      </c>
      <c r="F275" s="55">
        <v>30</v>
      </c>
      <c r="G275" s="55">
        <v>115</v>
      </c>
      <c r="H275" s="55">
        <v>18</v>
      </c>
      <c r="I275" s="55">
        <v>107</v>
      </c>
      <c r="J275" s="55">
        <v>23</v>
      </c>
      <c r="K275" s="55">
        <v>60</v>
      </c>
      <c r="L275" s="55">
        <v>122</v>
      </c>
      <c r="O275" s="55">
        <v>89</v>
      </c>
      <c r="P275" s="55">
        <v>70</v>
      </c>
      <c r="Q275" s="55">
        <v>62</v>
      </c>
      <c r="R275" s="55">
        <v>5</v>
      </c>
      <c r="S275" s="55">
        <v>78</v>
      </c>
      <c r="T275" s="55">
        <v>15</v>
      </c>
      <c r="U275" s="55">
        <v>1</v>
      </c>
      <c r="V275" s="55">
        <v>62</v>
      </c>
      <c r="W275" s="55">
        <v>57</v>
      </c>
      <c r="X275" s="55">
        <v>62</v>
      </c>
      <c r="Y275" s="55">
        <v>53</v>
      </c>
      <c r="Z275" s="55">
        <v>58</v>
      </c>
    </row>
    <row r="276" spans="1:26" x14ac:dyDescent="0.25">
      <c r="A276" s="55">
        <v>73</v>
      </c>
      <c r="B276" s="55">
        <v>118</v>
      </c>
      <c r="C276" s="55">
        <v>88</v>
      </c>
      <c r="D276" s="55">
        <v>69</v>
      </c>
      <c r="E276" s="55">
        <v>53</v>
      </c>
      <c r="F276" s="55">
        <v>132</v>
      </c>
      <c r="G276" s="55">
        <v>29</v>
      </c>
      <c r="H276" s="55">
        <v>124</v>
      </c>
      <c r="I276" s="55">
        <v>20</v>
      </c>
      <c r="J276" s="55">
        <v>8</v>
      </c>
      <c r="K276" s="55">
        <v>111</v>
      </c>
      <c r="L276" s="55">
        <v>33</v>
      </c>
      <c r="O276" s="55">
        <v>60</v>
      </c>
      <c r="P276" s="55">
        <v>106</v>
      </c>
      <c r="Q276" s="55">
        <v>1</v>
      </c>
      <c r="R276" s="55">
        <v>3</v>
      </c>
      <c r="S276" s="55">
        <v>49</v>
      </c>
      <c r="T276" s="55">
        <v>71</v>
      </c>
      <c r="U276" s="55">
        <v>7</v>
      </c>
      <c r="V276" s="55">
        <v>5</v>
      </c>
      <c r="W276" s="55">
        <v>107</v>
      </c>
      <c r="X276" s="55">
        <v>126</v>
      </c>
      <c r="Y276" s="55">
        <v>67</v>
      </c>
      <c r="Z276" s="55">
        <v>32</v>
      </c>
    </row>
    <row r="277" spans="1:26" x14ac:dyDescent="0.25">
      <c r="A277" s="55">
        <v>24</v>
      </c>
      <c r="B277" s="55">
        <v>3</v>
      </c>
      <c r="C277" s="55">
        <v>75</v>
      </c>
      <c r="D277" s="55">
        <v>104</v>
      </c>
      <c r="E277" s="55">
        <v>137</v>
      </c>
      <c r="F277" s="55">
        <v>106</v>
      </c>
      <c r="G277" s="55">
        <v>34</v>
      </c>
      <c r="H277" s="55">
        <v>97</v>
      </c>
      <c r="I277" s="55">
        <v>128</v>
      </c>
      <c r="J277" s="55">
        <v>31</v>
      </c>
      <c r="K277" s="55">
        <v>65</v>
      </c>
      <c r="L277" s="55">
        <v>54</v>
      </c>
      <c r="O277" s="55">
        <v>57</v>
      </c>
      <c r="P277" s="55">
        <v>105</v>
      </c>
      <c r="Q277" s="55">
        <v>34</v>
      </c>
      <c r="R277" s="55">
        <v>0</v>
      </c>
      <c r="S277" s="55">
        <v>126</v>
      </c>
      <c r="T277" s="55">
        <v>63</v>
      </c>
      <c r="U277" s="55">
        <v>109</v>
      </c>
      <c r="V277" s="55">
        <v>76</v>
      </c>
      <c r="W277" s="55">
        <v>22</v>
      </c>
      <c r="X277" s="55">
        <v>37</v>
      </c>
      <c r="Y277" s="55">
        <v>19</v>
      </c>
      <c r="Z277" s="55">
        <v>36</v>
      </c>
    </row>
    <row r="278" spans="1:26" x14ac:dyDescent="0.25">
      <c r="A278" s="55">
        <v>72</v>
      </c>
      <c r="B278" s="55">
        <v>61</v>
      </c>
      <c r="C278" s="55">
        <v>116</v>
      </c>
      <c r="D278" s="55">
        <v>66</v>
      </c>
      <c r="E278" s="55">
        <v>139</v>
      </c>
      <c r="F278" s="55">
        <v>80</v>
      </c>
      <c r="G278" s="55">
        <v>96</v>
      </c>
      <c r="H278" s="55">
        <v>129</v>
      </c>
      <c r="I278" s="55">
        <v>44</v>
      </c>
      <c r="J278" s="55">
        <v>41</v>
      </c>
      <c r="K278" s="55">
        <v>13</v>
      </c>
      <c r="L278" s="55">
        <v>1</v>
      </c>
      <c r="O278" s="55">
        <v>2</v>
      </c>
      <c r="P278" s="55">
        <v>28</v>
      </c>
      <c r="Q278" s="55">
        <v>1</v>
      </c>
      <c r="R278" s="55">
        <v>26</v>
      </c>
      <c r="S278" s="55">
        <v>109</v>
      </c>
      <c r="T278" s="55">
        <v>75</v>
      </c>
      <c r="U278" s="55">
        <v>7</v>
      </c>
      <c r="V278" s="55">
        <v>38</v>
      </c>
      <c r="W278" s="55">
        <v>96</v>
      </c>
      <c r="X278" s="55">
        <v>79</v>
      </c>
      <c r="Y278" s="55">
        <v>14</v>
      </c>
      <c r="Z278" s="55">
        <v>93</v>
      </c>
    </row>
    <row r="279" spans="1:26" x14ac:dyDescent="0.25">
      <c r="A279" s="55">
        <v>38</v>
      </c>
      <c r="B279" s="55">
        <v>117</v>
      </c>
      <c r="C279" s="55">
        <v>126</v>
      </c>
      <c r="D279" s="55">
        <v>35</v>
      </c>
      <c r="E279" s="55">
        <v>100</v>
      </c>
      <c r="F279" s="55">
        <v>131</v>
      </c>
      <c r="G279" s="55">
        <v>5</v>
      </c>
      <c r="H279" s="55">
        <v>81</v>
      </c>
      <c r="I279" s="55">
        <v>22</v>
      </c>
      <c r="J279" s="55">
        <v>103</v>
      </c>
      <c r="K279" s="55">
        <v>52</v>
      </c>
      <c r="L279" s="55">
        <v>48</v>
      </c>
      <c r="O279" s="55">
        <v>21</v>
      </c>
      <c r="P279" s="55">
        <v>1</v>
      </c>
      <c r="Q279" s="55">
        <v>3</v>
      </c>
      <c r="R279" s="55">
        <v>34</v>
      </c>
      <c r="S279" s="55">
        <v>30</v>
      </c>
      <c r="T279" s="55">
        <v>65</v>
      </c>
      <c r="U279" s="55">
        <v>83</v>
      </c>
      <c r="V279" s="55">
        <v>14</v>
      </c>
      <c r="W279" s="55">
        <v>25</v>
      </c>
      <c r="X279" s="55">
        <v>43</v>
      </c>
      <c r="Y279" s="55">
        <v>20</v>
      </c>
      <c r="Z279" s="55">
        <v>93</v>
      </c>
    </row>
    <row r="280" spans="1:26" x14ac:dyDescent="0.25">
      <c r="A280" s="55">
        <v>134</v>
      </c>
      <c r="B280" s="55">
        <v>93</v>
      </c>
      <c r="C280" s="55">
        <v>143</v>
      </c>
      <c r="D280" s="55">
        <v>7</v>
      </c>
      <c r="E280" s="55">
        <v>84</v>
      </c>
      <c r="F280" s="55">
        <v>85</v>
      </c>
      <c r="G280" s="55">
        <v>56</v>
      </c>
      <c r="H280" s="55">
        <v>45</v>
      </c>
      <c r="I280" s="55">
        <v>64</v>
      </c>
      <c r="J280" s="55">
        <v>51</v>
      </c>
      <c r="K280" s="55">
        <v>2</v>
      </c>
      <c r="L280" s="55">
        <v>94</v>
      </c>
      <c r="O280" s="55">
        <v>10</v>
      </c>
      <c r="P280" s="55">
        <v>7</v>
      </c>
      <c r="Q280" s="55">
        <v>42</v>
      </c>
      <c r="R280" s="55">
        <v>52</v>
      </c>
      <c r="S280" s="55">
        <v>8</v>
      </c>
      <c r="T280" s="55">
        <v>79</v>
      </c>
      <c r="U280" s="55">
        <v>5</v>
      </c>
      <c r="V280" s="55">
        <v>94</v>
      </c>
      <c r="W280" s="55">
        <v>11</v>
      </c>
      <c r="X280" s="55">
        <v>41</v>
      </c>
      <c r="Y280" s="55">
        <v>34</v>
      </c>
      <c r="Z280" s="55">
        <v>23</v>
      </c>
    </row>
    <row r="282" spans="1:26" x14ac:dyDescent="0.25">
      <c r="A282" s="56" t="s">
        <v>24</v>
      </c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</row>
    <row r="283" spans="1:26" x14ac:dyDescent="0.25">
      <c r="A283" s="55">
        <v>19</v>
      </c>
      <c r="B283" s="55">
        <v>20</v>
      </c>
      <c r="C283" s="55">
        <v>69</v>
      </c>
      <c r="D283" s="55">
        <v>34</v>
      </c>
      <c r="E283" s="55">
        <v>56</v>
      </c>
      <c r="F283" s="55">
        <v>129</v>
      </c>
      <c r="G283" s="55">
        <v>14</v>
      </c>
      <c r="H283" s="55">
        <v>87</v>
      </c>
      <c r="I283" s="55">
        <v>109</v>
      </c>
      <c r="J283" s="55">
        <v>74</v>
      </c>
      <c r="K283" s="55">
        <v>123</v>
      </c>
      <c r="L283" s="55">
        <v>124</v>
      </c>
      <c r="O283" s="55">
        <f t="array" ref="O283:Z294">ABS(A283:L294-$AC$3:$AN$14)</f>
        <v>0</v>
      </c>
      <c r="P283" s="55">
        <v>37</v>
      </c>
      <c r="Q283" s="55">
        <v>27</v>
      </c>
      <c r="R283" s="55">
        <v>50</v>
      </c>
      <c r="S283" s="55">
        <v>11</v>
      </c>
      <c r="T283" s="55">
        <v>8</v>
      </c>
      <c r="U283" s="55">
        <v>78</v>
      </c>
      <c r="V283" s="55">
        <v>83</v>
      </c>
      <c r="W283" s="55">
        <v>19</v>
      </c>
      <c r="X283" s="55">
        <v>59</v>
      </c>
      <c r="Y283" s="55">
        <v>16</v>
      </c>
      <c r="Z283" s="55">
        <v>98</v>
      </c>
    </row>
    <row r="284" spans="1:26" x14ac:dyDescent="0.25">
      <c r="A284" s="55">
        <v>57</v>
      </c>
      <c r="B284" s="55">
        <v>25</v>
      </c>
      <c r="C284" s="55">
        <v>110</v>
      </c>
      <c r="D284" s="55">
        <v>35</v>
      </c>
      <c r="E284" s="55">
        <v>131</v>
      </c>
      <c r="F284" s="55">
        <v>112</v>
      </c>
      <c r="G284" s="55">
        <v>31</v>
      </c>
      <c r="H284" s="55">
        <v>12</v>
      </c>
      <c r="I284" s="55">
        <v>108</v>
      </c>
      <c r="J284" s="55">
        <v>33</v>
      </c>
      <c r="K284" s="55">
        <v>118</v>
      </c>
      <c r="L284" s="55">
        <v>86</v>
      </c>
      <c r="O284" s="55">
        <v>69</v>
      </c>
      <c r="P284" s="55">
        <v>0</v>
      </c>
      <c r="Q284" s="55">
        <v>90</v>
      </c>
      <c r="R284" s="55">
        <v>107</v>
      </c>
      <c r="S284" s="55">
        <v>58</v>
      </c>
      <c r="T284" s="55">
        <v>35</v>
      </c>
      <c r="U284" s="55">
        <v>24</v>
      </c>
      <c r="V284" s="55">
        <v>36</v>
      </c>
      <c r="W284" s="55">
        <v>12</v>
      </c>
      <c r="X284" s="55">
        <v>50</v>
      </c>
      <c r="Y284" s="55">
        <v>7</v>
      </c>
      <c r="Z284" s="55">
        <v>84</v>
      </c>
    </row>
    <row r="285" spans="1:26" x14ac:dyDescent="0.25">
      <c r="A285" s="55">
        <v>42</v>
      </c>
      <c r="B285" s="55">
        <v>126</v>
      </c>
      <c r="C285" s="55">
        <v>28</v>
      </c>
      <c r="D285" s="55">
        <v>62</v>
      </c>
      <c r="E285" s="55">
        <v>130</v>
      </c>
      <c r="F285" s="55">
        <v>38</v>
      </c>
      <c r="G285" s="55">
        <v>105</v>
      </c>
      <c r="H285" s="55">
        <v>13</v>
      </c>
      <c r="I285" s="55">
        <v>81</v>
      </c>
      <c r="J285" s="55">
        <v>115</v>
      </c>
      <c r="K285" s="55">
        <v>17</v>
      </c>
      <c r="L285" s="55">
        <v>101</v>
      </c>
      <c r="O285" s="55">
        <v>27</v>
      </c>
      <c r="P285" s="55">
        <v>16</v>
      </c>
      <c r="Q285" s="55">
        <v>0</v>
      </c>
      <c r="R285" s="55">
        <v>41</v>
      </c>
      <c r="S285" s="55">
        <v>17</v>
      </c>
      <c r="T285" s="55">
        <v>100</v>
      </c>
      <c r="U285" s="55">
        <v>51</v>
      </c>
      <c r="V285" s="55">
        <v>39</v>
      </c>
      <c r="W285" s="55">
        <v>78</v>
      </c>
      <c r="X285" s="55">
        <v>92</v>
      </c>
      <c r="Y285" s="55">
        <v>99</v>
      </c>
      <c r="Z285" s="55">
        <v>52</v>
      </c>
    </row>
    <row r="286" spans="1:26" x14ac:dyDescent="0.25">
      <c r="A286" s="55">
        <v>84</v>
      </c>
      <c r="B286" s="55">
        <v>142</v>
      </c>
      <c r="C286" s="55">
        <v>103</v>
      </c>
      <c r="D286" s="55">
        <v>39</v>
      </c>
      <c r="E286" s="55">
        <v>71</v>
      </c>
      <c r="F286" s="55">
        <v>15</v>
      </c>
      <c r="G286" s="55">
        <v>128</v>
      </c>
      <c r="H286" s="55">
        <v>72</v>
      </c>
      <c r="I286" s="55">
        <v>104</v>
      </c>
      <c r="J286" s="55">
        <v>40</v>
      </c>
      <c r="K286" s="55">
        <v>1</v>
      </c>
      <c r="L286" s="55">
        <v>59</v>
      </c>
      <c r="O286" s="55">
        <v>22</v>
      </c>
      <c r="P286" s="55">
        <v>107</v>
      </c>
      <c r="Q286" s="55">
        <v>69</v>
      </c>
      <c r="R286" s="55">
        <v>0</v>
      </c>
      <c r="S286" s="55">
        <v>61</v>
      </c>
      <c r="T286" s="55">
        <v>85</v>
      </c>
      <c r="U286" s="55">
        <v>128</v>
      </c>
      <c r="V286" s="55">
        <v>50</v>
      </c>
      <c r="W286" s="55">
        <v>67</v>
      </c>
      <c r="X286" s="55">
        <v>35</v>
      </c>
      <c r="Y286" s="55">
        <v>96</v>
      </c>
      <c r="Z286" s="55">
        <v>66</v>
      </c>
    </row>
    <row r="287" spans="1:26" x14ac:dyDescent="0.25">
      <c r="A287" s="55">
        <v>67</v>
      </c>
      <c r="B287" s="55">
        <v>73</v>
      </c>
      <c r="C287" s="55">
        <v>113</v>
      </c>
      <c r="D287" s="55">
        <v>132</v>
      </c>
      <c r="E287" s="55">
        <v>41</v>
      </c>
      <c r="F287" s="55">
        <v>8</v>
      </c>
      <c r="G287" s="55">
        <v>135</v>
      </c>
      <c r="H287" s="55">
        <v>102</v>
      </c>
      <c r="I287" s="55">
        <v>11</v>
      </c>
      <c r="J287" s="55">
        <v>30</v>
      </c>
      <c r="K287" s="55">
        <v>70</v>
      </c>
      <c r="L287" s="55">
        <v>76</v>
      </c>
      <c r="O287" s="55">
        <v>63</v>
      </c>
      <c r="P287" s="55">
        <v>58</v>
      </c>
      <c r="Q287" s="55">
        <v>57</v>
      </c>
      <c r="R287" s="55">
        <v>61</v>
      </c>
      <c r="S287" s="55">
        <v>0</v>
      </c>
      <c r="T287" s="55">
        <v>74</v>
      </c>
      <c r="U287" s="55">
        <v>14</v>
      </c>
      <c r="V287" s="55">
        <v>78</v>
      </c>
      <c r="W287" s="55">
        <v>5</v>
      </c>
      <c r="X287" s="55">
        <v>21</v>
      </c>
      <c r="Y287" s="55">
        <v>29</v>
      </c>
      <c r="Z287" s="55">
        <v>2</v>
      </c>
    </row>
    <row r="288" spans="1:26" x14ac:dyDescent="0.25">
      <c r="A288" s="55">
        <v>137</v>
      </c>
      <c r="B288" s="55">
        <v>77</v>
      </c>
      <c r="C288" s="55">
        <v>138</v>
      </c>
      <c r="D288" s="55">
        <v>100</v>
      </c>
      <c r="E288" s="55">
        <v>82</v>
      </c>
      <c r="F288" s="55">
        <v>98</v>
      </c>
      <c r="G288" s="55">
        <v>45</v>
      </c>
      <c r="H288" s="55">
        <v>61</v>
      </c>
      <c r="I288" s="55">
        <v>43</v>
      </c>
      <c r="J288" s="55">
        <v>5</v>
      </c>
      <c r="K288" s="55">
        <v>66</v>
      </c>
      <c r="L288" s="55">
        <v>6</v>
      </c>
      <c r="O288" s="55">
        <v>99</v>
      </c>
      <c r="P288" s="55">
        <v>35</v>
      </c>
      <c r="Q288" s="55">
        <v>9</v>
      </c>
      <c r="R288" s="55">
        <v>85</v>
      </c>
      <c r="S288" s="55">
        <v>74</v>
      </c>
      <c r="T288" s="55">
        <v>0</v>
      </c>
      <c r="U288" s="55">
        <v>16</v>
      </c>
      <c r="V288" s="55">
        <v>2</v>
      </c>
      <c r="W288" s="55">
        <v>50</v>
      </c>
      <c r="X288" s="55">
        <v>53</v>
      </c>
      <c r="Y288" s="55">
        <v>70</v>
      </c>
      <c r="Z288" s="55">
        <v>73</v>
      </c>
    </row>
    <row r="289" spans="1:26" x14ac:dyDescent="0.25">
      <c r="A289" s="55">
        <v>92</v>
      </c>
      <c r="B289" s="55">
        <v>55</v>
      </c>
      <c r="C289" s="55">
        <v>54</v>
      </c>
      <c r="D289" s="55">
        <v>0</v>
      </c>
      <c r="E289" s="55">
        <v>121</v>
      </c>
      <c r="F289" s="55">
        <v>29</v>
      </c>
      <c r="G289" s="55">
        <v>114</v>
      </c>
      <c r="H289" s="55">
        <v>22</v>
      </c>
      <c r="I289" s="55">
        <v>143</v>
      </c>
      <c r="J289" s="55">
        <v>89</v>
      </c>
      <c r="K289" s="55">
        <v>88</v>
      </c>
      <c r="L289" s="55">
        <v>51</v>
      </c>
      <c r="O289" s="55">
        <v>13</v>
      </c>
      <c r="P289" s="55">
        <v>24</v>
      </c>
      <c r="Q289" s="55">
        <v>40</v>
      </c>
      <c r="R289" s="55">
        <v>128</v>
      </c>
      <c r="S289" s="55">
        <v>14</v>
      </c>
      <c r="T289" s="55">
        <v>16</v>
      </c>
      <c r="U289" s="55">
        <v>0</v>
      </c>
      <c r="V289" s="55">
        <v>58</v>
      </c>
      <c r="W289" s="55">
        <v>93</v>
      </c>
      <c r="X289" s="55">
        <v>4</v>
      </c>
      <c r="Y289" s="55">
        <v>81</v>
      </c>
      <c r="Z289" s="55">
        <v>13</v>
      </c>
    </row>
    <row r="290" spans="1:26" x14ac:dyDescent="0.25">
      <c r="A290" s="55">
        <v>4</v>
      </c>
      <c r="B290" s="55">
        <v>48</v>
      </c>
      <c r="C290" s="55">
        <v>52</v>
      </c>
      <c r="D290" s="55">
        <v>122</v>
      </c>
      <c r="E290" s="55">
        <v>24</v>
      </c>
      <c r="F290" s="55">
        <v>63</v>
      </c>
      <c r="G290" s="55">
        <v>80</v>
      </c>
      <c r="H290" s="55">
        <v>119</v>
      </c>
      <c r="I290" s="55">
        <v>21</v>
      </c>
      <c r="J290" s="55">
        <v>91</v>
      </c>
      <c r="K290" s="55">
        <v>95</v>
      </c>
      <c r="L290" s="55">
        <v>139</v>
      </c>
      <c r="O290" s="55">
        <v>9</v>
      </c>
      <c r="P290" s="55">
        <v>36</v>
      </c>
      <c r="Q290" s="55">
        <v>35</v>
      </c>
      <c r="R290" s="55">
        <v>50</v>
      </c>
      <c r="S290" s="55">
        <v>78</v>
      </c>
      <c r="T290" s="55">
        <v>2</v>
      </c>
      <c r="U290" s="55">
        <v>58</v>
      </c>
      <c r="V290" s="55">
        <v>0</v>
      </c>
      <c r="W290" s="55">
        <v>106</v>
      </c>
      <c r="X290" s="55">
        <v>43</v>
      </c>
      <c r="Y290" s="55">
        <v>51</v>
      </c>
      <c r="Z290" s="55">
        <v>74</v>
      </c>
    </row>
    <row r="291" spans="1:26" x14ac:dyDescent="0.25">
      <c r="A291" s="55">
        <v>90</v>
      </c>
      <c r="B291" s="55">
        <v>96</v>
      </c>
      <c r="C291" s="55">
        <v>3</v>
      </c>
      <c r="D291" s="55">
        <v>37</v>
      </c>
      <c r="E291" s="55">
        <v>16</v>
      </c>
      <c r="F291" s="55">
        <v>93</v>
      </c>
      <c r="G291" s="55">
        <v>50</v>
      </c>
      <c r="H291" s="55">
        <v>127</v>
      </c>
      <c r="I291" s="55">
        <v>106</v>
      </c>
      <c r="J291" s="55">
        <v>140</v>
      </c>
      <c r="K291" s="55">
        <v>47</v>
      </c>
      <c r="L291" s="55">
        <v>53</v>
      </c>
      <c r="O291" s="55">
        <v>9</v>
      </c>
      <c r="P291" s="55">
        <v>12</v>
      </c>
      <c r="Q291" s="55">
        <v>106</v>
      </c>
      <c r="R291" s="55">
        <v>67</v>
      </c>
      <c r="S291" s="55">
        <v>5</v>
      </c>
      <c r="T291" s="55">
        <v>50</v>
      </c>
      <c r="U291" s="55">
        <v>93</v>
      </c>
      <c r="V291" s="55">
        <v>106</v>
      </c>
      <c r="W291" s="55">
        <v>0</v>
      </c>
      <c r="X291" s="55">
        <v>72</v>
      </c>
      <c r="Y291" s="55">
        <v>1</v>
      </c>
      <c r="Z291" s="55">
        <v>35</v>
      </c>
    </row>
    <row r="292" spans="1:26" x14ac:dyDescent="0.25">
      <c r="A292" s="55">
        <v>133</v>
      </c>
      <c r="B292" s="55">
        <v>83</v>
      </c>
      <c r="C292" s="55">
        <v>23</v>
      </c>
      <c r="D292" s="55">
        <v>75</v>
      </c>
      <c r="E292" s="55">
        <v>9</v>
      </c>
      <c r="F292" s="55">
        <v>58</v>
      </c>
      <c r="G292" s="55">
        <v>85</v>
      </c>
      <c r="H292" s="55">
        <v>134</v>
      </c>
      <c r="I292" s="55">
        <v>68</v>
      </c>
      <c r="J292" s="55">
        <v>120</v>
      </c>
      <c r="K292" s="55">
        <v>60</v>
      </c>
      <c r="L292" s="55">
        <v>10</v>
      </c>
      <c r="O292" s="55">
        <v>59</v>
      </c>
      <c r="P292" s="55">
        <v>50</v>
      </c>
      <c r="Q292" s="55">
        <v>92</v>
      </c>
      <c r="R292" s="55">
        <v>35</v>
      </c>
      <c r="S292" s="55">
        <v>21</v>
      </c>
      <c r="T292" s="55">
        <v>53</v>
      </c>
      <c r="U292" s="55">
        <v>4</v>
      </c>
      <c r="V292" s="55">
        <v>43</v>
      </c>
      <c r="W292" s="55">
        <v>72</v>
      </c>
      <c r="X292" s="55">
        <v>0</v>
      </c>
      <c r="Y292" s="55">
        <v>33</v>
      </c>
      <c r="Z292" s="55">
        <v>84</v>
      </c>
    </row>
    <row r="293" spans="1:26" x14ac:dyDescent="0.25">
      <c r="A293" s="55">
        <v>107</v>
      </c>
      <c r="B293" s="55">
        <v>111</v>
      </c>
      <c r="C293" s="55">
        <v>116</v>
      </c>
      <c r="D293" s="55">
        <v>97</v>
      </c>
      <c r="E293" s="55">
        <v>99</v>
      </c>
      <c r="F293" s="55">
        <v>136</v>
      </c>
      <c r="G293" s="55">
        <v>7</v>
      </c>
      <c r="H293" s="55">
        <v>44</v>
      </c>
      <c r="I293" s="55">
        <v>46</v>
      </c>
      <c r="J293" s="55">
        <v>27</v>
      </c>
      <c r="K293" s="55">
        <v>32</v>
      </c>
      <c r="L293" s="55">
        <v>36</v>
      </c>
      <c r="O293" s="55">
        <v>90</v>
      </c>
      <c r="P293" s="55">
        <v>7</v>
      </c>
      <c r="Q293" s="55">
        <v>7</v>
      </c>
      <c r="R293" s="55">
        <v>96</v>
      </c>
      <c r="S293" s="55">
        <v>29</v>
      </c>
      <c r="T293" s="55">
        <v>70</v>
      </c>
      <c r="U293" s="55">
        <v>81</v>
      </c>
      <c r="V293" s="55">
        <v>51</v>
      </c>
      <c r="W293" s="55">
        <v>1</v>
      </c>
      <c r="X293" s="55">
        <v>33</v>
      </c>
      <c r="Y293" s="55">
        <v>0</v>
      </c>
      <c r="Z293" s="55">
        <v>105</v>
      </c>
    </row>
    <row r="294" spans="1:26" x14ac:dyDescent="0.25">
      <c r="A294" s="55">
        <v>26</v>
      </c>
      <c r="B294" s="55">
        <v>2</v>
      </c>
      <c r="C294" s="55">
        <v>49</v>
      </c>
      <c r="D294" s="55">
        <v>125</v>
      </c>
      <c r="E294" s="55">
        <v>78</v>
      </c>
      <c r="F294" s="55">
        <v>79</v>
      </c>
      <c r="G294" s="55">
        <v>64</v>
      </c>
      <c r="H294" s="55">
        <v>65</v>
      </c>
      <c r="I294" s="55">
        <v>18</v>
      </c>
      <c r="J294" s="55">
        <v>94</v>
      </c>
      <c r="K294" s="55">
        <v>141</v>
      </c>
      <c r="L294" s="55">
        <v>117</v>
      </c>
      <c r="O294" s="55">
        <v>98</v>
      </c>
      <c r="P294" s="55">
        <v>84</v>
      </c>
      <c r="Q294" s="55">
        <v>52</v>
      </c>
      <c r="R294" s="55">
        <v>66</v>
      </c>
      <c r="S294" s="55">
        <v>2</v>
      </c>
      <c r="T294" s="55">
        <v>73</v>
      </c>
      <c r="U294" s="55">
        <v>13</v>
      </c>
      <c r="V294" s="55">
        <v>74</v>
      </c>
      <c r="W294" s="55">
        <v>35</v>
      </c>
      <c r="X294" s="55">
        <v>84</v>
      </c>
      <c r="Y294" s="55">
        <v>105</v>
      </c>
      <c r="Z294" s="55">
        <v>0</v>
      </c>
    </row>
    <row r="296" spans="1:26" x14ac:dyDescent="0.25">
      <c r="A296" s="56" t="s">
        <v>25</v>
      </c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</row>
    <row r="297" spans="1:26" x14ac:dyDescent="0.25">
      <c r="A297" s="55">
        <v>19</v>
      </c>
      <c r="B297" s="55">
        <v>57</v>
      </c>
      <c r="C297" s="55">
        <v>42</v>
      </c>
      <c r="D297" s="55">
        <v>84</v>
      </c>
      <c r="E297" s="55">
        <v>67</v>
      </c>
      <c r="F297" s="55">
        <v>137</v>
      </c>
      <c r="G297" s="55">
        <v>92</v>
      </c>
      <c r="H297" s="55">
        <v>4</v>
      </c>
      <c r="I297" s="55">
        <v>90</v>
      </c>
      <c r="J297" s="55">
        <v>133</v>
      </c>
      <c r="K297" s="55">
        <v>107</v>
      </c>
      <c r="L297" s="55">
        <v>26</v>
      </c>
      <c r="O297" s="55">
        <f t="array" ref="O297:Z308">ABS(A297:L308-$AC$3:$AN$14)</f>
        <v>0</v>
      </c>
      <c r="P297" s="55">
        <v>0</v>
      </c>
      <c r="Q297" s="55">
        <v>0</v>
      </c>
      <c r="R297" s="55">
        <v>0</v>
      </c>
      <c r="S297" s="55">
        <v>0</v>
      </c>
      <c r="T297" s="55">
        <v>0</v>
      </c>
      <c r="U297" s="55">
        <v>0</v>
      </c>
      <c r="V297" s="55">
        <v>0</v>
      </c>
      <c r="W297" s="55">
        <v>0</v>
      </c>
      <c r="X297" s="55">
        <v>0</v>
      </c>
      <c r="Y297" s="55">
        <v>0</v>
      </c>
      <c r="Z297" s="55">
        <v>0</v>
      </c>
    </row>
    <row r="298" spans="1:26" x14ac:dyDescent="0.25">
      <c r="A298" s="55">
        <v>126</v>
      </c>
      <c r="B298" s="55">
        <v>25</v>
      </c>
      <c r="C298" s="55">
        <v>20</v>
      </c>
      <c r="D298" s="55">
        <v>142</v>
      </c>
      <c r="E298" s="55">
        <v>73</v>
      </c>
      <c r="F298" s="55">
        <v>77</v>
      </c>
      <c r="G298" s="55">
        <v>55</v>
      </c>
      <c r="H298" s="55">
        <v>48</v>
      </c>
      <c r="I298" s="55">
        <v>96</v>
      </c>
      <c r="J298" s="55">
        <v>83</v>
      </c>
      <c r="K298" s="55">
        <v>111</v>
      </c>
      <c r="L298" s="55">
        <v>2</v>
      </c>
      <c r="O298" s="55">
        <v>0</v>
      </c>
      <c r="P298" s="55">
        <v>0</v>
      </c>
      <c r="Q298" s="55">
        <v>0</v>
      </c>
      <c r="R298" s="55">
        <v>0</v>
      </c>
      <c r="S298" s="55">
        <v>0</v>
      </c>
      <c r="T298" s="55">
        <v>0</v>
      </c>
      <c r="U298" s="55">
        <v>0</v>
      </c>
      <c r="V298" s="55">
        <v>0</v>
      </c>
      <c r="W298" s="55">
        <v>0</v>
      </c>
      <c r="X298" s="55">
        <v>0</v>
      </c>
      <c r="Y298" s="55">
        <v>0</v>
      </c>
      <c r="Z298" s="55">
        <v>0</v>
      </c>
    </row>
    <row r="299" spans="1:26" x14ac:dyDescent="0.25">
      <c r="A299" s="55">
        <v>69</v>
      </c>
      <c r="B299" s="55">
        <v>110</v>
      </c>
      <c r="C299" s="55">
        <v>28</v>
      </c>
      <c r="D299" s="55">
        <v>103</v>
      </c>
      <c r="E299" s="55">
        <v>113</v>
      </c>
      <c r="F299" s="55">
        <v>138</v>
      </c>
      <c r="G299" s="55">
        <v>54</v>
      </c>
      <c r="H299" s="55">
        <v>52</v>
      </c>
      <c r="I299" s="55">
        <v>3</v>
      </c>
      <c r="J299" s="55">
        <v>23</v>
      </c>
      <c r="K299" s="55">
        <v>116</v>
      </c>
      <c r="L299" s="55">
        <v>49</v>
      </c>
      <c r="O299" s="55">
        <v>0</v>
      </c>
      <c r="P299" s="55">
        <v>0</v>
      </c>
      <c r="Q299" s="55">
        <v>0</v>
      </c>
      <c r="R299" s="55">
        <v>0</v>
      </c>
      <c r="S299" s="55">
        <v>0</v>
      </c>
      <c r="T299" s="55">
        <v>0</v>
      </c>
      <c r="U299" s="55">
        <v>0</v>
      </c>
      <c r="V299" s="55">
        <v>0</v>
      </c>
      <c r="W299" s="55">
        <v>0</v>
      </c>
      <c r="X299" s="55">
        <v>0</v>
      </c>
      <c r="Y299" s="55">
        <v>0</v>
      </c>
      <c r="Z299" s="55">
        <v>0</v>
      </c>
    </row>
    <row r="300" spans="1:26" x14ac:dyDescent="0.25">
      <c r="A300" s="55">
        <v>62</v>
      </c>
      <c r="B300" s="55">
        <v>35</v>
      </c>
      <c r="C300" s="55">
        <v>34</v>
      </c>
      <c r="D300" s="55">
        <v>39</v>
      </c>
      <c r="E300" s="55">
        <v>132</v>
      </c>
      <c r="F300" s="55">
        <v>100</v>
      </c>
      <c r="G300" s="55">
        <v>0</v>
      </c>
      <c r="H300" s="55">
        <v>122</v>
      </c>
      <c r="I300" s="55">
        <v>37</v>
      </c>
      <c r="J300" s="55">
        <v>75</v>
      </c>
      <c r="K300" s="55">
        <v>97</v>
      </c>
      <c r="L300" s="55">
        <v>125</v>
      </c>
      <c r="O300" s="55">
        <v>0</v>
      </c>
      <c r="P300" s="55">
        <v>0</v>
      </c>
      <c r="Q300" s="55">
        <v>0</v>
      </c>
      <c r="R300" s="55">
        <v>0</v>
      </c>
      <c r="S300" s="55">
        <v>0</v>
      </c>
      <c r="T300" s="55">
        <v>0</v>
      </c>
      <c r="U300" s="55">
        <v>0</v>
      </c>
      <c r="V300" s="55">
        <v>0</v>
      </c>
      <c r="W300" s="55">
        <v>0</v>
      </c>
      <c r="X300" s="55">
        <v>0</v>
      </c>
      <c r="Y300" s="55">
        <v>0</v>
      </c>
      <c r="Z300" s="55">
        <v>0</v>
      </c>
    </row>
    <row r="301" spans="1:26" x14ac:dyDescent="0.25">
      <c r="A301" s="55">
        <v>130</v>
      </c>
      <c r="B301" s="55">
        <v>131</v>
      </c>
      <c r="C301" s="55">
        <v>56</v>
      </c>
      <c r="D301" s="55">
        <v>71</v>
      </c>
      <c r="E301" s="55">
        <v>41</v>
      </c>
      <c r="F301" s="55">
        <v>82</v>
      </c>
      <c r="G301" s="55">
        <v>121</v>
      </c>
      <c r="H301" s="55">
        <v>24</v>
      </c>
      <c r="I301" s="55">
        <v>16</v>
      </c>
      <c r="J301" s="55">
        <v>9</v>
      </c>
      <c r="K301" s="55">
        <v>99</v>
      </c>
      <c r="L301" s="55">
        <v>78</v>
      </c>
      <c r="O301" s="55">
        <v>0</v>
      </c>
      <c r="P301" s="55">
        <v>0</v>
      </c>
      <c r="Q301" s="55">
        <v>0</v>
      </c>
      <c r="R301" s="55">
        <v>0</v>
      </c>
      <c r="S301" s="55">
        <v>0</v>
      </c>
      <c r="T301" s="55">
        <v>0</v>
      </c>
      <c r="U301" s="55">
        <v>0</v>
      </c>
      <c r="V301" s="55">
        <v>0</v>
      </c>
      <c r="W301" s="55">
        <v>0</v>
      </c>
      <c r="X301" s="55">
        <v>0</v>
      </c>
      <c r="Y301" s="55">
        <v>0</v>
      </c>
      <c r="Z301" s="55">
        <v>0</v>
      </c>
    </row>
    <row r="302" spans="1:26" x14ac:dyDescent="0.25">
      <c r="A302" s="55">
        <v>38</v>
      </c>
      <c r="B302" s="55">
        <v>112</v>
      </c>
      <c r="C302" s="55">
        <v>129</v>
      </c>
      <c r="D302" s="55">
        <v>15</v>
      </c>
      <c r="E302" s="55">
        <v>8</v>
      </c>
      <c r="F302" s="55">
        <v>98</v>
      </c>
      <c r="G302" s="55">
        <v>29</v>
      </c>
      <c r="H302" s="55">
        <v>63</v>
      </c>
      <c r="I302" s="55">
        <v>93</v>
      </c>
      <c r="J302" s="55">
        <v>58</v>
      </c>
      <c r="K302" s="55">
        <v>136</v>
      </c>
      <c r="L302" s="55">
        <v>79</v>
      </c>
      <c r="O302" s="55">
        <v>0</v>
      </c>
      <c r="P302" s="55">
        <v>0</v>
      </c>
      <c r="Q302" s="55">
        <v>0</v>
      </c>
      <c r="R302" s="55">
        <v>0</v>
      </c>
      <c r="S302" s="55">
        <v>0</v>
      </c>
      <c r="T302" s="55">
        <v>0</v>
      </c>
      <c r="U302" s="55">
        <v>0</v>
      </c>
      <c r="V302" s="55">
        <v>0</v>
      </c>
      <c r="W302" s="55">
        <v>0</v>
      </c>
      <c r="X302" s="55">
        <v>0</v>
      </c>
      <c r="Y302" s="55">
        <v>0</v>
      </c>
      <c r="Z302" s="55">
        <v>0</v>
      </c>
    </row>
    <row r="303" spans="1:26" x14ac:dyDescent="0.25">
      <c r="A303" s="55">
        <v>105</v>
      </c>
      <c r="B303" s="55">
        <v>31</v>
      </c>
      <c r="C303" s="55">
        <v>14</v>
      </c>
      <c r="D303" s="55">
        <v>128</v>
      </c>
      <c r="E303" s="55">
        <v>135</v>
      </c>
      <c r="F303" s="55">
        <v>45</v>
      </c>
      <c r="G303" s="55">
        <v>114</v>
      </c>
      <c r="H303" s="55">
        <v>80</v>
      </c>
      <c r="I303" s="55">
        <v>50</v>
      </c>
      <c r="J303" s="55">
        <v>85</v>
      </c>
      <c r="K303" s="55">
        <v>7</v>
      </c>
      <c r="L303" s="55">
        <v>64</v>
      </c>
      <c r="O303" s="55">
        <v>0</v>
      </c>
      <c r="P303" s="55">
        <v>0</v>
      </c>
      <c r="Q303" s="55">
        <v>0</v>
      </c>
      <c r="R303" s="55">
        <v>0</v>
      </c>
      <c r="S303" s="55">
        <v>0</v>
      </c>
      <c r="T303" s="55">
        <v>0</v>
      </c>
      <c r="U303" s="55">
        <v>0</v>
      </c>
      <c r="V303" s="55">
        <v>0</v>
      </c>
      <c r="W303" s="55">
        <v>0</v>
      </c>
      <c r="X303" s="55">
        <v>0</v>
      </c>
      <c r="Y303" s="55">
        <v>0</v>
      </c>
      <c r="Z303" s="55">
        <v>0</v>
      </c>
    </row>
    <row r="304" spans="1:26" x14ac:dyDescent="0.25">
      <c r="A304" s="55">
        <v>13</v>
      </c>
      <c r="B304" s="55">
        <v>12</v>
      </c>
      <c r="C304" s="55">
        <v>87</v>
      </c>
      <c r="D304" s="55">
        <v>72</v>
      </c>
      <c r="E304" s="55">
        <v>102</v>
      </c>
      <c r="F304" s="55">
        <v>61</v>
      </c>
      <c r="G304" s="55">
        <v>22</v>
      </c>
      <c r="H304" s="55">
        <v>119</v>
      </c>
      <c r="I304" s="55">
        <v>127</v>
      </c>
      <c r="J304" s="55">
        <v>134</v>
      </c>
      <c r="K304" s="55">
        <v>44</v>
      </c>
      <c r="L304" s="55">
        <v>65</v>
      </c>
      <c r="O304" s="55">
        <v>0</v>
      </c>
      <c r="P304" s="55">
        <v>0</v>
      </c>
      <c r="Q304" s="55">
        <v>0</v>
      </c>
      <c r="R304" s="55">
        <v>0</v>
      </c>
      <c r="S304" s="55">
        <v>0</v>
      </c>
      <c r="T304" s="55">
        <v>0</v>
      </c>
      <c r="U304" s="55">
        <v>0</v>
      </c>
      <c r="V304" s="55">
        <v>0</v>
      </c>
      <c r="W304" s="55">
        <v>0</v>
      </c>
      <c r="X304" s="55">
        <v>0</v>
      </c>
      <c r="Y304" s="55">
        <v>0</v>
      </c>
      <c r="Z304" s="55">
        <v>0</v>
      </c>
    </row>
    <row r="305" spans="1:26" x14ac:dyDescent="0.25">
      <c r="A305" s="55">
        <v>81</v>
      </c>
      <c r="B305" s="55">
        <v>108</v>
      </c>
      <c r="C305" s="55">
        <v>109</v>
      </c>
      <c r="D305" s="55">
        <v>104</v>
      </c>
      <c r="E305" s="55">
        <v>11</v>
      </c>
      <c r="F305" s="55">
        <v>43</v>
      </c>
      <c r="G305" s="55">
        <v>143</v>
      </c>
      <c r="H305" s="55">
        <v>21</v>
      </c>
      <c r="I305" s="55">
        <v>106</v>
      </c>
      <c r="J305" s="55">
        <v>68</v>
      </c>
      <c r="K305" s="55">
        <v>46</v>
      </c>
      <c r="L305" s="55">
        <v>18</v>
      </c>
      <c r="O305" s="55">
        <v>0</v>
      </c>
      <c r="P305" s="55">
        <v>0</v>
      </c>
      <c r="Q305" s="55">
        <v>0</v>
      </c>
      <c r="R305" s="55">
        <v>0</v>
      </c>
      <c r="S305" s="55">
        <v>0</v>
      </c>
      <c r="T305" s="55">
        <v>0</v>
      </c>
      <c r="U305" s="55">
        <v>0</v>
      </c>
      <c r="V305" s="55">
        <v>0</v>
      </c>
      <c r="W305" s="55">
        <v>0</v>
      </c>
      <c r="X305" s="55">
        <v>0</v>
      </c>
      <c r="Y305" s="55">
        <v>0</v>
      </c>
      <c r="Z305" s="55">
        <v>0</v>
      </c>
    </row>
    <row r="306" spans="1:26" x14ac:dyDescent="0.25">
      <c r="A306" s="55">
        <v>74</v>
      </c>
      <c r="B306" s="55">
        <v>33</v>
      </c>
      <c r="C306" s="55">
        <v>115</v>
      </c>
      <c r="D306" s="55">
        <v>40</v>
      </c>
      <c r="E306" s="55">
        <v>30</v>
      </c>
      <c r="F306" s="55">
        <v>5</v>
      </c>
      <c r="G306" s="55">
        <v>89</v>
      </c>
      <c r="H306" s="55">
        <v>91</v>
      </c>
      <c r="I306" s="55">
        <v>140</v>
      </c>
      <c r="J306" s="55">
        <v>120</v>
      </c>
      <c r="K306" s="55">
        <v>27</v>
      </c>
      <c r="L306" s="55">
        <v>94</v>
      </c>
      <c r="O306" s="55">
        <v>0</v>
      </c>
      <c r="P306" s="55">
        <v>0</v>
      </c>
      <c r="Q306" s="55">
        <v>0</v>
      </c>
      <c r="R306" s="55">
        <v>0</v>
      </c>
      <c r="S306" s="55">
        <v>0</v>
      </c>
      <c r="T306" s="55">
        <v>0</v>
      </c>
      <c r="U306" s="55">
        <v>0</v>
      </c>
      <c r="V306" s="55">
        <v>0</v>
      </c>
      <c r="W306" s="55">
        <v>0</v>
      </c>
      <c r="X306" s="55">
        <v>0</v>
      </c>
      <c r="Y306" s="55">
        <v>0</v>
      </c>
      <c r="Z306" s="55">
        <v>0</v>
      </c>
    </row>
    <row r="307" spans="1:26" x14ac:dyDescent="0.25">
      <c r="A307" s="55">
        <v>17</v>
      </c>
      <c r="B307" s="55">
        <v>118</v>
      </c>
      <c r="C307" s="55">
        <v>123</v>
      </c>
      <c r="D307" s="55">
        <v>1</v>
      </c>
      <c r="E307" s="55">
        <v>70</v>
      </c>
      <c r="F307" s="55">
        <v>66</v>
      </c>
      <c r="G307" s="55">
        <v>88</v>
      </c>
      <c r="H307" s="55">
        <v>95</v>
      </c>
      <c r="I307" s="55">
        <v>47</v>
      </c>
      <c r="J307" s="55">
        <v>60</v>
      </c>
      <c r="K307" s="55">
        <v>32</v>
      </c>
      <c r="L307" s="55">
        <v>141</v>
      </c>
      <c r="O307" s="55">
        <v>0</v>
      </c>
      <c r="P307" s="55">
        <v>0</v>
      </c>
      <c r="Q307" s="55">
        <v>0</v>
      </c>
      <c r="R307" s="55">
        <v>0</v>
      </c>
      <c r="S307" s="55">
        <v>0</v>
      </c>
      <c r="T307" s="55">
        <v>0</v>
      </c>
      <c r="U307" s="55">
        <v>0</v>
      </c>
      <c r="V307" s="55">
        <v>0</v>
      </c>
      <c r="W307" s="55">
        <v>0</v>
      </c>
      <c r="X307" s="55">
        <v>0</v>
      </c>
      <c r="Y307" s="55">
        <v>0</v>
      </c>
      <c r="Z307" s="55">
        <v>0</v>
      </c>
    </row>
    <row r="308" spans="1:26" x14ac:dyDescent="0.25">
      <c r="A308" s="55">
        <v>124</v>
      </c>
      <c r="B308" s="55">
        <v>86</v>
      </c>
      <c r="C308" s="55">
        <v>101</v>
      </c>
      <c r="D308" s="55">
        <v>59</v>
      </c>
      <c r="E308" s="55">
        <v>76</v>
      </c>
      <c r="F308" s="55">
        <v>6</v>
      </c>
      <c r="G308" s="55">
        <v>51</v>
      </c>
      <c r="H308" s="55">
        <v>139</v>
      </c>
      <c r="I308" s="55">
        <v>53</v>
      </c>
      <c r="J308" s="55">
        <v>10</v>
      </c>
      <c r="K308" s="55">
        <v>36</v>
      </c>
      <c r="L308" s="55">
        <v>117</v>
      </c>
      <c r="O308" s="55">
        <v>0</v>
      </c>
      <c r="P308" s="55">
        <v>0</v>
      </c>
      <c r="Q308" s="55">
        <v>0</v>
      </c>
      <c r="R308" s="55">
        <v>0</v>
      </c>
      <c r="S308" s="55">
        <v>0</v>
      </c>
      <c r="T308" s="55">
        <v>0</v>
      </c>
      <c r="U308" s="55">
        <v>0</v>
      </c>
      <c r="V308" s="55">
        <v>0</v>
      </c>
      <c r="W308" s="55">
        <v>0</v>
      </c>
      <c r="X308" s="55">
        <v>0</v>
      </c>
      <c r="Y308" s="55">
        <v>0</v>
      </c>
      <c r="Z308" s="55">
        <v>0</v>
      </c>
    </row>
  </sheetData>
  <mergeCells count="23">
    <mergeCell ref="A226:L226"/>
    <mergeCell ref="A268:L268"/>
    <mergeCell ref="A282:L282"/>
    <mergeCell ref="A296:L296"/>
    <mergeCell ref="A114:L114"/>
    <mergeCell ref="A128:L128"/>
    <mergeCell ref="A142:L142"/>
    <mergeCell ref="A254:L254"/>
    <mergeCell ref="A240:L240"/>
    <mergeCell ref="AC1:AN1"/>
    <mergeCell ref="A156:L156"/>
    <mergeCell ref="A170:L170"/>
    <mergeCell ref="A184:L184"/>
    <mergeCell ref="A198:L198"/>
    <mergeCell ref="A2:L2"/>
    <mergeCell ref="A16:L16"/>
    <mergeCell ref="A30:L30"/>
    <mergeCell ref="A44:L44"/>
    <mergeCell ref="A58:L58"/>
    <mergeCell ref="A212:L212"/>
    <mergeCell ref="A72:L72"/>
    <mergeCell ref="A86:L86"/>
    <mergeCell ref="A100:L10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Trimagic 12</vt:lpstr>
      <vt:lpstr>LDRS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MSI GE726QC</dc:creator>
  <cp:lastModifiedBy>MSI GE726QC</cp:lastModifiedBy>
  <dcterms:created xsi:type="dcterms:W3CDTF">2017-12-26T09:21:04Z</dcterms:created>
  <dcterms:modified xsi:type="dcterms:W3CDTF">2018-03-03T12:45:14Z</dcterms:modified>
</cp:coreProperties>
</file>